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18\OZOZ\PO\"/>
    </mc:Choice>
  </mc:AlternateContent>
  <bookViews>
    <workbookView xWindow="0" yWindow="0" windowWidth="25200" windowHeight="11985"/>
  </bookViews>
  <sheets>
    <sheet name="2018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1" l="1"/>
  <c r="K40" i="11"/>
  <c r="I38" i="11" l="1"/>
  <c r="D38" i="11" s="1"/>
  <c r="E38" i="11" s="1"/>
  <c r="K38" i="11" l="1"/>
  <c r="I37" i="11"/>
  <c r="D37" i="11" s="1"/>
  <c r="E37" i="11" s="1"/>
  <c r="I36" i="11"/>
  <c r="D36" i="11" s="1"/>
  <c r="E36" i="11" s="1"/>
  <c r="I35" i="11"/>
  <c r="D35" i="11" s="1"/>
  <c r="E35" i="11" s="1"/>
  <c r="I34" i="11"/>
  <c r="D34" i="11" s="1"/>
  <c r="E34" i="11" s="1"/>
  <c r="I33" i="11"/>
  <c r="D33" i="11" s="1"/>
  <c r="E33" i="11" s="1"/>
  <c r="I32" i="11"/>
  <c r="D32" i="11" s="1"/>
  <c r="E32" i="11" s="1"/>
  <c r="K32" i="11" s="1"/>
  <c r="I31" i="11"/>
  <c r="D31" i="11" s="1"/>
  <c r="E31" i="11" s="1"/>
  <c r="I30" i="11"/>
  <c r="D30" i="11" s="1"/>
  <c r="E30" i="11" s="1"/>
  <c r="I29" i="11"/>
  <c r="D29" i="11" s="1"/>
  <c r="E29" i="11" s="1"/>
  <c r="I28" i="11"/>
  <c r="D28" i="11" s="1"/>
  <c r="E28" i="11" s="1"/>
  <c r="I27" i="11"/>
  <c r="D27" i="11" s="1"/>
  <c r="E27" i="11" s="1"/>
  <c r="I26" i="11"/>
  <c r="D26" i="11" s="1"/>
  <c r="E26" i="11" s="1"/>
  <c r="I25" i="11"/>
  <c r="D25" i="11" s="1"/>
  <c r="E25" i="11" s="1"/>
  <c r="I24" i="11"/>
  <c r="D24" i="11" s="1"/>
  <c r="E24" i="11" s="1"/>
  <c r="I23" i="11"/>
  <c r="D23" i="11" s="1"/>
  <c r="E23" i="11" s="1"/>
  <c r="I22" i="11"/>
  <c r="D22" i="11" s="1"/>
  <c r="E22" i="11" s="1"/>
  <c r="I21" i="11"/>
  <c r="D21" i="11" s="1"/>
  <c r="E21" i="11" s="1"/>
  <c r="I20" i="11"/>
  <c r="D20" i="11" s="1"/>
  <c r="E20" i="11" s="1"/>
  <c r="I19" i="11"/>
  <c r="D19" i="11" s="1"/>
  <c r="E19" i="11" s="1"/>
  <c r="I18" i="11"/>
  <c r="D18" i="11" s="1"/>
  <c r="E18" i="11" s="1"/>
  <c r="I17" i="11"/>
  <c r="D17" i="11" s="1"/>
  <c r="E17" i="11" s="1"/>
  <c r="I16" i="11"/>
  <c r="D16" i="11" s="1"/>
  <c r="E16" i="11" s="1"/>
  <c r="I15" i="11"/>
  <c r="D15" i="11" s="1"/>
  <c r="E15" i="11" s="1"/>
  <c r="I14" i="11"/>
  <c r="D14" i="11" s="1"/>
  <c r="E14" i="11" s="1"/>
  <c r="I13" i="11"/>
  <c r="D13" i="11" s="1"/>
  <c r="E13" i="11" s="1"/>
  <c r="I12" i="11"/>
  <c r="D12" i="11" s="1"/>
  <c r="E12" i="11" s="1"/>
  <c r="I11" i="11"/>
  <c r="D11" i="11" s="1"/>
  <c r="E11" i="11" s="1"/>
  <c r="I10" i="11"/>
  <c r="D10" i="11" s="1"/>
  <c r="E10" i="11" s="1"/>
  <c r="I9" i="11"/>
  <c r="D9" i="11" s="1"/>
  <c r="E9" i="11" s="1"/>
  <c r="I8" i="11"/>
  <c r="D8" i="11" s="1"/>
  <c r="E8" i="11" s="1"/>
  <c r="I7" i="11"/>
  <c r="D7" i="11" s="1"/>
  <c r="E7" i="11" s="1"/>
  <c r="I6" i="11"/>
  <c r="D6" i="11" s="1"/>
  <c r="E6" i="11" s="1"/>
  <c r="I5" i="11"/>
  <c r="D5" i="11" s="1"/>
  <c r="E5" i="11" s="1"/>
  <c r="I4" i="11"/>
  <c r="D4" i="11" s="1"/>
  <c r="E4" i="11" s="1"/>
  <c r="K26" i="11" l="1"/>
  <c r="K24" i="11"/>
  <c r="K7" i="11"/>
  <c r="K11" i="11"/>
  <c r="K17" i="11"/>
  <c r="K25" i="11"/>
  <c r="K27" i="11"/>
  <c r="K31" i="11"/>
  <c r="K35" i="11"/>
  <c r="K37" i="11"/>
  <c r="K12" i="11"/>
  <c r="K16" i="11"/>
  <c r="K22" i="11"/>
  <c r="K30" i="11"/>
  <c r="K8" i="11"/>
  <c r="K18" i="11"/>
  <c r="K28" i="11"/>
  <c r="K34" i="11"/>
  <c r="K9" i="11"/>
  <c r="K15" i="11"/>
  <c r="K19" i="11"/>
  <c r="K21" i="11"/>
  <c r="K29" i="11"/>
  <c r="K10" i="11"/>
  <c r="K20" i="11"/>
  <c r="K36" i="11"/>
  <c r="K33" i="11"/>
  <c r="K13" i="11"/>
  <c r="K14" i="11"/>
  <c r="K6" i="11"/>
  <c r="K5" i="11"/>
  <c r="K4" i="11"/>
  <c r="K23" i="11"/>
</calcChain>
</file>

<file path=xl/sharedStrings.xml><?xml version="1.0" encoding="utf-8"?>
<sst xmlns="http://schemas.openxmlformats.org/spreadsheetml/2006/main" count="46" uniqueCount="46">
  <si>
    <t>Ostatní příjmy</t>
  </si>
  <si>
    <t>Náklady mzdové + ost. osobní</t>
  </si>
  <si>
    <t>Ostatní náklady</t>
  </si>
  <si>
    <t>KD Barikádníků</t>
  </si>
  <si>
    <t>Příjmy z rozp. MČ</t>
  </si>
  <si>
    <t>Celkem příjmy</t>
  </si>
  <si>
    <t>Celkem náklady</t>
  </si>
  <si>
    <t>MŠ Bajkalská</t>
  </si>
  <si>
    <t>MŠ Benešovská</t>
  </si>
  <si>
    <t>MŠ Dvouletky</t>
  </si>
  <si>
    <t>MŠ Hřibská</t>
  </si>
  <si>
    <t>MŠ Chmelová</t>
  </si>
  <si>
    <t>MŠ Kodaňská</t>
  </si>
  <si>
    <t>MŠ Přetlucká</t>
  </si>
  <si>
    <t>MŠ Magnitogorská</t>
  </si>
  <si>
    <t>MŠ Mládežnická</t>
  </si>
  <si>
    <t>MŠ Nedvězská</t>
  </si>
  <si>
    <t>MŠ Omská</t>
  </si>
  <si>
    <t>MŠ Štěchovická</t>
  </si>
  <si>
    <t>MŠ Tolstého</t>
  </si>
  <si>
    <t>MŠ Troilova</t>
  </si>
  <si>
    <t>MŠ Tuchorazská</t>
  </si>
  <si>
    <t>MŠ U Roháč.kasáren</t>
  </si>
  <si>
    <t>MŠ U Vršovic.nádraží</t>
  </si>
  <si>
    <t>MŠ Ve Stínu</t>
  </si>
  <si>
    <t>MŠ Vladivostocká</t>
  </si>
  <si>
    <t>MŠ Zvonková</t>
  </si>
  <si>
    <t>ZŠ Brigádníků</t>
  </si>
  <si>
    <t>ZŠ Gutova</t>
  </si>
  <si>
    <t>ZŠ Hostýnská</t>
  </si>
  <si>
    <t>ZŠ Jakutská</t>
  </si>
  <si>
    <t>ZŠ Karla Čapka</t>
  </si>
  <si>
    <t>ZŠ Nad Vodovodem</t>
  </si>
  <si>
    <t>ZŠ Olešská</t>
  </si>
  <si>
    <t>ZŠ Švehlova</t>
  </si>
  <si>
    <t>ZŠ U Roháč.kasáren</t>
  </si>
  <si>
    <t>ZŠ U Vršovic.nádraží</t>
  </si>
  <si>
    <t>ZŠ V Rybníčkách</t>
  </si>
  <si>
    <t>Náklady provozní</t>
  </si>
  <si>
    <t>Příjmy z MHMP/SR</t>
  </si>
  <si>
    <t>ŠJ Vršovická</t>
  </si>
  <si>
    <t>ZŠ Břečťanová</t>
  </si>
  <si>
    <t xml:space="preserve">ZŠ Eden </t>
  </si>
  <si>
    <t>LDN Vršovice</t>
  </si>
  <si>
    <t>Centrum SOP</t>
  </si>
  <si>
    <t>Rozpočet nákladů a výnosů zřizovaných PO na rok 2018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</si>
</sst>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9" xfId="0" applyFont="1" applyBorder="1"/>
    <xf numFmtId="0" fontId="2" fillId="0" borderId="30" xfId="0" applyFont="1" applyBorder="1"/>
    <xf numFmtId="0" fontId="3" fillId="0" borderId="5" xfId="0" applyFont="1" applyBorder="1"/>
    <xf numFmtId="0" fontId="3" fillId="0" borderId="35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3" fontId="2" fillId="0" borderId="18" xfId="0" applyNumberFormat="1" applyFont="1" applyBorder="1"/>
    <xf numFmtId="3" fontId="2" fillId="0" borderId="12" xfId="0" applyNumberFormat="1" applyFont="1" applyBorder="1"/>
    <xf numFmtId="3" fontId="2" fillId="0" borderId="14" xfId="0" applyNumberFormat="1" applyFont="1" applyBorder="1"/>
    <xf numFmtId="3" fontId="2" fillId="0" borderId="20" xfId="0" applyNumberFormat="1" applyFont="1" applyBorder="1"/>
    <xf numFmtId="3" fontId="2" fillId="0" borderId="28" xfId="0" applyNumberFormat="1" applyFont="1" applyBorder="1"/>
    <xf numFmtId="3" fontId="3" fillId="0" borderId="34" xfId="0" applyNumberFormat="1" applyFont="1" applyBorder="1"/>
    <xf numFmtId="3" fontId="2" fillId="0" borderId="26" xfId="0" applyNumberFormat="1" applyFont="1" applyBorder="1"/>
    <xf numFmtId="3" fontId="3" fillId="0" borderId="32" xfId="0" applyNumberFormat="1" applyFont="1" applyBorder="1"/>
    <xf numFmtId="3" fontId="2" fillId="0" borderId="27" xfId="0" applyNumberFormat="1" applyFont="1" applyBorder="1"/>
    <xf numFmtId="3" fontId="3" fillId="0" borderId="33" xfId="0" applyNumberFormat="1" applyFont="1" applyBorder="1"/>
    <xf numFmtId="3" fontId="2" fillId="0" borderId="29" xfId="0" applyNumberFormat="1" applyFont="1" applyBorder="1"/>
    <xf numFmtId="3" fontId="3" fillId="0" borderId="5" xfId="0" applyNumberFormat="1" applyFont="1" applyBorder="1"/>
    <xf numFmtId="3" fontId="2" fillId="0" borderId="13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3" fontId="3" fillId="0" borderId="36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3" fillId="0" borderId="31" xfId="0" applyNumberFormat="1" applyFont="1" applyBorder="1"/>
    <xf numFmtId="3" fontId="2" fillId="0" borderId="15" xfId="0" applyNumberFormat="1" applyFont="1" applyBorder="1"/>
    <xf numFmtId="3" fontId="2" fillId="0" borderId="21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3" fontId="2" fillId="0" borderId="33" xfId="0" applyNumberFormat="1" applyFont="1" applyBorder="1"/>
    <xf numFmtId="3" fontId="2" fillId="0" borderId="24" xfId="0" applyNumberFormat="1" applyFont="1" applyBorder="1"/>
    <xf numFmtId="3" fontId="2" fillId="0" borderId="34" xfId="0" applyNumberFormat="1" applyFont="1" applyBorder="1"/>
    <xf numFmtId="3" fontId="2" fillId="0" borderId="25" xfId="0" applyNumberFormat="1" applyFont="1" applyBorder="1"/>
    <xf numFmtId="3" fontId="2" fillId="0" borderId="36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3" fontId="2" fillId="0" borderId="12" xfId="0" applyNumberFormat="1" applyFont="1" applyFill="1" applyBorder="1"/>
    <xf numFmtId="3" fontId="2" fillId="0" borderId="32" xfId="0" applyNumberFormat="1" applyFont="1" applyFill="1" applyBorder="1"/>
    <xf numFmtId="3" fontId="2" fillId="0" borderId="13" xfId="0" applyNumberFormat="1" applyFont="1" applyFill="1" applyBorder="1"/>
    <xf numFmtId="3" fontId="3" fillId="0" borderId="32" xfId="0" applyNumberFormat="1" applyFont="1" applyFill="1" applyBorder="1"/>
    <xf numFmtId="3" fontId="2" fillId="0" borderId="26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/>
    <xf numFmtId="0" fontId="0" fillId="0" borderId="0" xfId="0" applyFill="1"/>
    <xf numFmtId="0" fontId="2" fillId="0" borderId="0" xfId="0" applyFont="1" applyBorder="1"/>
    <xf numFmtId="3" fontId="2" fillId="0" borderId="40" xfId="0" applyNumberFormat="1" applyFont="1" applyBorder="1"/>
    <xf numFmtId="0" fontId="5" fillId="0" borderId="9" xfId="0" applyFont="1" applyFill="1" applyBorder="1"/>
    <xf numFmtId="0" fontId="2" fillId="0" borderId="19" xfId="0" applyFont="1" applyFill="1" applyBorder="1"/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41" xfId="0" applyFont="1" applyFill="1" applyBorder="1"/>
    <xf numFmtId="3" fontId="2" fillId="0" borderId="42" xfId="0" applyNumberFormat="1" applyFont="1" applyBorder="1"/>
    <xf numFmtId="3" fontId="2" fillId="0" borderId="43" xfId="0" applyNumberFormat="1" applyFont="1" applyBorder="1"/>
    <xf numFmtId="3" fontId="2" fillId="0" borderId="44" xfId="0" applyNumberFormat="1" applyFont="1" applyBorder="1"/>
    <xf numFmtId="3" fontId="3" fillId="0" borderId="43" xfId="0" applyNumberFormat="1" applyFont="1" applyBorder="1"/>
    <xf numFmtId="3" fontId="2" fillId="0" borderId="45" xfId="0" applyNumberFormat="1" applyFont="1" applyBorder="1"/>
    <xf numFmtId="3" fontId="3" fillId="0" borderId="20" xfId="0" applyNumberFormat="1" applyFont="1" applyBorder="1"/>
    <xf numFmtId="3" fontId="3" fillId="0" borderId="2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32"/>
  <sheetViews>
    <sheetView tabSelected="1" workbookViewId="0">
      <selection activeCell="L16" sqref="L16"/>
    </sheetView>
  </sheetViews>
  <sheetFormatPr defaultRowHeight="15" x14ac:dyDescent="0.25"/>
  <cols>
    <col min="1" max="1" width="18.85546875" bestFit="1" customWidth="1"/>
    <col min="2" max="2" width="15" bestFit="1" customWidth="1"/>
    <col min="3" max="3" width="15.85546875" bestFit="1" customWidth="1"/>
    <col min="4" max="4" width="11.7109375" bestFit="1" customWidth="1"/>
    <col min="5" max="5" width="12.7109375" bestFit="1" customWidth="1"/>
    <col min="6" max="6" width="14.5703125" bestFit="1" customWidth="1"/>
    <col min="7" max="7" width="24.42578125" bestFit="1" customWidth="1"/>
    <col min="8" max="8" width="13.140625" bestFit="1" customWidth="1"/>
    <col min="9" max="9" width="13.85546875" bestFit="1" customWidth="1"/>
    <col min="11" max="11" width="0.42578125" customWidth="1"/>
  </cols>
  <sheetData>
    <row r="1" spans="1:35" ht="19.5" thickBot="1" x14ac:dyDescent="0.35">
      <c r="A1" s="58" t="s">
        <v>45</v>
      </c>
      <c r="B1" s="59"/>
      <c r="C1" s="59"/>
      <c r="D1" s="59"/>
      <c r="E1" s="59"/>
      <c r="F1" s="59"/>
      <c r="G1" s="59"/>
      <c r="H1" s="59"/>
      <c r="I1" s="60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9.5" hidden="1" thickBot="1" x14ac:dyDescent="0.35">
      <c r="A2" s="61"/>
      <c r="B2" s="62"/>
      <c r="C2" s="62"/>
      <c r="D2" s="62"/>
      <c r="E2" s="62"/>
      <c r="F2" s="62"/>
      <c r="G2" s="62"/>
      <c r="H2" s="62"/>
      <c r="I2" s="63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6.5" thickBot="1" x14ac:dyDescent="0.3">
      <c r="A3" s="3"/>
      <c r="B3" s="4" t="s">
        <v>4</v>
      </c>
      <c r="C3" s="4" t="s">
        <v>39</v>
      </c>
      <c r="D3" s="7" t="s">
        <v>0</v>
      </c>
      <c r="E3" s="9" t="s">
        <v>5</v>
      </c>
      <c r="F3" s="8" t="s">
        <v>38</v>
      </c>
      <c r="G3" s="5" t="s">
        <v>1</v>
      </c>
      <c r="H3" s="6" t="s">
        <v>2</v>
      </c>
      <c r="I3" s="10" t="s">
        <v>6</v>
      </c>
      <c r="J3" s="2"/>
      <c r="K3" s="2"/>
      <c r="L3" s="2"/>
      <c r="M3" s="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x14ac:dyDescent="0.25">
      <c r="A4" s="56" t="s">
        <v>7</v>
      </c>
      <c r="B4" s="31">
        <v>1650000</v>
      </c>
      <c r="C4" s="36">
        <v>2826000</v>
      </c>
      <c r="D4" s="32">
        <f>SUM(I4-B4-C4)</f>
        <v>628000</v>
      </c>
      <c r="E4" s="33">
        <f t="shared" ref="E4:E37" si="0">SUM(B4:D4)</f>
        <v>5104000</v>
      </c>
      <c r="F4" s="41">
        <v>2238000</v>
      </c>
      <c r="G4" s="36">
        <v>2826000</v>
      </c>
      <c r="H4" s="32">
        <v>40000</v>
      </c>
      <c r="I4" s="33">
        <f t="shared" ref="I4:I37" si="1">SUM(F4:H4)</f>
        <v>5104000</v>
      </c>
      <c r="J4" s="44"/>
      <c r="K4" s="44">
        <f>SUM(E4-I4)</f>
        <v>0</v>
      </c>
      <c r="L4" s="2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s="53" customFormat="1" ht="15.75" x14ac:dyDescent="0.25">
      <c r="A5" s="12" t="s">
        <v>8</v>
      </c>
      <c r="B5" s="45">
        <v>3200000</v>
      </c>
      <c r="C5" s="46">
        <v>9923000</v>
      </c>
      <c r="D5" s="27">
        <f>SUM(I5-B5-C5)</f>
        <v>2000000</v>
      </c>
      <c r="E5" s="48">
        <f t="shared" si="0"/>
        <v>15123000</v>
      </c>
      <c r="F5" s="49">
        <v>5154000</v>
      </c>
      <c r="G5" s="46">
        <v>9923000</v>
      </c>
      <c r="H5" s="47">
        <v>46000</v>
      </c>
      <c r="I5" s="48">
        <f t="shared" si="1"/>
        <v>15123000</v>
      </c>
      <c r="J5" s="50"/>
      <c r="K5" s="50">
        <f t="shared" ref="K5:K40" si="2">SUM(E5-I5)</f>
        <v>0</v>
      </c>
      <c r="L5" s="51"/>
      <c r="M5" s="51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</row>
    <row r="6" spans="1:35" s="53" customFormat="1" ht="15.75" x14ac:dyDescent="0.25">
      <c r="A6" s="12" t="s">
        <v>9</v>
      </c>
      <c r="B6" s="45">
        <v>1810000</v>
      </c>
      <c r="C6" s="46">
        <v>4976000</v>
      </c>
      <c r="D6" s="27">
        <f>SUM(I6-B6-C6)</f>
        <v>2538000</v>
      </c>
      <c r="E6" s="48">
        <f t="shared" si="0"/>
        <v>9324000</v>
      </c>
      <c r="F6" s="49">
        <v>2190000</v>
      </c>
      <c r="G6" s="46">
        <v>4976000</v>
      </c>
      <c r="H6" s="47">
        <v>2158000</v>
      </c>
      <c r="I6" s="48">
        <f t="shared" si="1"/>
        <v>9324000</v>
      </c>
      <c r="J6" s="50"/>
      <c r="K6" s="50">
        <f t="shared" si="2"/>
        <v>0</v>
      </c>
      <c r="L6" s="51"/>
      <c r="M6" s="51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</row>
    <row r="7" spans="1:35" s="53" customFormat="1" ht="15.75" x14ac:dyDescent="0.25">
      <c r="A7" s="12" t="s">
        <v>10</v>
      </c>
      <c r="B7" s="45">
        <v>1500000</v>
      </c>
      <c r="C7" s="46">
        <v>4750000</v>
      </c>
      <c r="D7" s="27">
        <f t="shared" ref="D7:D38" si="3">SUM(I7-B7-C7)</f>
        <v>2336000</v>
      </c>
      <c r="E7" s="48">
        <f t="shared" si="0"/>
        <v>8586000</v>
      </c>
      <c r="F7" s="49">
        <v>1708000</v>
      </c>
      <c r="G7" s="46">
        <v>4750000</v>
      </c>
      <c r="H7" s="47">
        <v>2128000</v>
      </c>
      <c r="I7" s="48">
        <f t="shared" si="1"/>
        <v>8586000</v>
      </c>
      <c r="J7" s="50"/>
      <c r="K7" s="50">
        <f t="shared" si="2"/>
        <v>0</v>
      </c>
      <c r="L7" s="51"/>
      <c r="M7" s="51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</row>
    <row r="8" spans="1:35" s="53" customFormat="1" ht="15.75" x14ac:dyDescent="0.25">
      <c r="A8" s="12" t="s">
        <v>11</v>
      </c>
      <c r="B8" s="45">
        <v>3880000</v>
      </c>
      <c r="C8" s="46">
        <v>12260000</v>
      </c>
      <c r="D8" s="27">
        <f t="shared" si="3"/>
        <v>5090000</v>
      </c>
      <c r="E8" s="48">
        <f t="shared" si="0"/>
        <v>21230000</v>
      </c>
      <c r="F8" s="49">
        <v>5276000</v>
      </c>
      <c r="G8" s="46">
        <v>12260000</v>
      </c>
      <c r="H8" s="47">
        <v>3694000</v>
      </c>
      <c r="I8" s="48">
        <f t="shared" si="1"/>
        <v>21230000</v>
      </c>
      <c r="J8" s="50"/>
      <c r="K8" s="50">
        <f t="shared" si="2"/>
        <v>0</v>
      </c>
      <c r="L8" s="51"/>
      <c r="M8" s="51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</row>
    <row r="9" spans="1:35" s="53" customFormat="1" ht="15.75" x14ac:dyDescent="0.25">
      <c r="A9" s="12" t="s">
        <v>12</v>
      </c>
      <c r="B9" s="45">
        <v>1380000</v>
      </c>
      <c r="C9" s="46">
        <v>6087000</v>
      </c>
      <c r="D9" s="27">
        <f t="shared" si="3"/>
        <v>902000</v>
      </c>
      <c r="E9" s="48">
        <f t="shared" si="0"/>
        <v>8369000</v>
      </c>
      <c r="F9" s="49">
        <v>1632000</v>
      </c>
      <c r="G9" s="46">
        <v>6087000</v>
      </c>
      <c r="H9" s="47">
        <v>650000</v>
      </c>
      <c r="I9" s="48">
        <f t="shared" si="1"/>
        <v>8369000</v>
      </c>
      <c r="J9" s="50"/>
      <c r="K9" s="50">
        <f t="shared" si="2"/>
        <v>0</v>
      </c>
      <c r="L9" s="51"/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35" s="53" customFormat="1" ht="15.75" x14ac:dyDescent="0.25">
      <c r="A10" s="12" t="s">
        <v>13</v>
      </c>
      <c r="B10" s="45">
        <v>2630000</v>
      </c>
      <c r="C10" s="46">
        <v>5754000</v>
      </c>
      <c r="D10" s="27">
        <f t="shared" si="3"/>
        <v>2292000</v>
      </c>
      <c r="E10" s="48">
        <f t="shared" si="0"/>
        <v>10676000</v>
      </c>
      <c r="F10" s="49">
        <v>3180000</v>
      </c>
      <c r="G10" s="46">
        <v>5754000</v>
      </c>
      <c r="H10" s="47">
        <v>1742000</v>
      </c>
      <c r="I10" s="48">
        <f t="shared" si="1"/>
        <v>10676000</v>
      </c>
      <c r="J10" s="50"/>
      <c r="K10" s="50">
        <f t="shared" si="2"/>
        <v>0</v>
      </c>
      <c r="L10" s="51"/>
      <c r="M10" s="51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1" spans="1:35" s="53" customFormat="1" ht="15.75" x14ac:dyDescent="0.25">
      <c r="A11" s="12" t="s">
        <v>14</v>
      </c>
      <c r="B11" s="45">
        <v>3420000</v>
      </c>
      <c r="C11" s="46">
        <v>7634000</v>
      </c>
      <c r="D11" s="27">
        <f t="shared" si="3"/>
        <v>4231000</v>
      </c>
      <c r="E11" s="48">
        <f t="shared" si="0"/>
        <v>15285000</v>
      </c>
      <c r="F11" s="49">
        <v>4432000</v>
      </c>
      <c r="G11" s="46">
        <v>7634000</v>
      </c>
      <c r="H11" s="47">
        <v>3219000</v>
      </c>
      <c r="I11" s="48">
        <f t="shared" si="1"/>
        <v>15285000</v>
      </c>
      <c r="J11" s="50"/>
      <c r="K11" s="50">
        <f t="shared" si="2"/>
        <v>0</v>
      </c>
      <c r="L11" s="51"/>
      <c r="M11" s="51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</row>
    <row r="12" spans="1:35" s="53" customFormat="1" ht="15.75" x14ac:dyDescent="0.25">
      <c r="A12" s="12" t="s">
        <v>15</v>
      </c>
      <c r="B12" s="45">
        <v>2460000</v>
      </c>
      <c r="C12" s="46">
        <v>7057000</v>
      </c>
      <c r="D12" s="27">
        <f t="shared" si="3"/>
        <v>4200000</v>
      </c>
      <c r="E12" s="48">
        <f t="shared" si="0"/>
        <v>13717000</v>
      </c>
      <c r="F12" s="49">
        <v>3103000</v>
      </c>
      <c r="G12" s="46">
        <v>7057000</v>
      </c>
      <c r="H12" s="47">
        <v>3557000</v>
      </c>
      <c r="I12" s="48">
        <f t="shared" si="1"/>
        <v>13717000</v>
      </c>
      <c r="J12" s="50"/>
      <c r="K12" s="50">
        <f t="shared" si="2"/>
        <v>0</v>
      </c>
      <c r="L12" s="51"/>
      <c r="M12" s="51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spans="1:35" s="53" customFormat="1" ht="15.75" x14ac:dyDescent="0.25">
      <c r="A13" s="12" t="s">
        <v>16</v>
      </c>
      <c r="B13" s="45">
        <v>3700000</v>
      </c>
      <c r="C13" s="46">
        <v>9642000</v>
      </c>
      <c r="D13" s="27">
        <f t="shared" si="3"/>
        <v>4001000</v>
      </c>
      <c r="E13" s="48">
        <f t="shared" si="0"/>
        <v>17343000</v>
      </c>
      <c r="F13" s="49">
        <v>4779000</v>
      </c>
      <c r="G13" s="46">
        <v>9642000</v>
      </c>
      <c r="H13" s="47">
        <v>2922000</v>
      </c>
      <c r="I13" s="48">
        <f t="shared" si="1"/>
        <v>17343000</v>
      </c>
      <c r="J13" s="50"/>
      <c r="K13" s="50">
        <f t="shared" si="2"/>
        <v>0</v>
      </c>
      <c r="L13" s="51"/>
      <c r="M13" s="51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</row>
    <row r="14" spans="1:35" s="53" customFormat="1" ht="15.75" x14ac:dyDescent="0.25">
      <c r="A14" s="12" t="s">
        <v>17</v>
      </c>
      <c r="B14" s="45">
        <v>3740000</v>
      </c>
      <c r="C14" s="46">
        <v>9409000</v>
      </c>
      <c r="D14" s="27">
        <f t="shared" si="3"/>
        <v>3219000</v>
      </c>
      <c r="E14" s="48">
        <f t="shared" si="0"/>
        <v>16368000</v>
      </c>
      <c r="F14" s="49">
        <v>4089000</v>
      </c>
      <c r="G14" s="46">
        <v>9409000</v>
      </c>
      <c r="H14" s="47">
        <v>2870000</v>
      </c>
      <c r="I14" s="48">
        <f t="shared" si="1"/>
        <v>16368000</v>
      </c>
      <c r="J14" s="50"/>
      <c r="K14" s="50">
        <f t="shared" si="2"/>
        <v>0</v>
      </c>
      <c r="L14" s="51"/>
      <c r="M14" s="51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</row>
    <row r="15" spans="1:35" s="53" customFormat="1" ht="15.75" x14ac:dyDescent="0.25">
      <c r="A15" s="12" t="s">
        <v>18</v>
      </c>
      <c r="B15" s="45">
        <v>2930000</v>
      </c>
      <c r="C15" s="46">
        <v>9837000</v>
      </c>
      <c r="D15" s="27">
        <f t="shared" si="3"/>
        <v>3348000</v>
      </c>
      <c r="E15" s="48">
        <f t="shared" si="0"/>
        <v>16115000</v>
      </c>
      <c r="F15" s="49">
        <v>3939000</v>
      </c>
      <c r="G15" s="46">
        <v>9837000</v>
      </c>
      <c r="H15" s="47">
        <v>2339000</v>
      </c>
      <c r="I15" s="48">
        <f t="shared" si="1"/>
        <v>16115000</v>
      </c>
      <c r="J15" s="50"/>
      <c r="K15" s="50">
        <f t="shared" si="2"/>
        <v>0</v>
      </c>
      <c r="L15" s="51"/>
      <c r="M15" s="51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</row>
    <row r="16" spans="1:35" s="53" customFormat="1" ht="15.75" x14ac:dyDescent="0.25">
      <c r="A16" s="12" t="s">
        <v>19</v>
      </c>
      <c r="B16" s="45">
        <v>1850000</v>
      </c>
      <c r="C16" s="46">
        <v>5053000</v>
      </c>
      <c r="D16" s="27">
        <f t="shared" si="3"/>
        <v>2782000</v>
      </c>
      <c r="E16" s="48">
        <f t="shared" si="0"/>
        <v>9685000</v>
      </c>
      <c r="F16" s="49">
        <v>1970000</v>
      </c>
      <c r="G16" s="46">
        <v>5053000</v>
      </c>
      <c r="H16" s="47">
        <v>2662000</v>
      </c>
      <c r="I16" s="48">
        <f t="shared" si="1"/>
        <v>9685000</v>
      </c>
      <c r="J16" s="50"/>
      <c r="K16" s="50">
        <f t="shared" si="2"/>
        <v>0</v>
      </c>
      <c r="L16" s="51"/>
      <c r="M16" s="51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</row>
    <row r="17" spans="1:35" s="53" customFormat="1" ht="15.75" x14ac:dyDescent="0.25">
      <c r="A17" s="12" t="s">
        <v>20</v>
      </c>
      <c r="B17" s="45">
        <v>4000000</v>
      </c>
      <c r="C17" s="46">
        <v>10162000</v>
      </c>
      <c r="D17" s="27">
        <f t="shared" si="3"/>
        <v>6309000</v>
      </c>
      <c r="E17" s="48">
        <f t="shared" si="0"/>
        <v>20471000</v>
      </c>
      <c r="F17" s="49">
        <v>4939000</v>
      </c>
      <c r="G17" s="46">
        <v>10162000</v>
      </c>
      <c r="H17" s="47">
        <v>5370000</v>
      </c>
      <c r="I17" s="48">
        <f t="shared" si="1"/>
        <v>20471000</v>
      </c>
      <c r="J17" s="50"/>
      <c r="K17" s="50">
        <f t="shared" si="2"/>
        <v>0</v>
      </c>
      <c r="L17" s="51"/>
      <c r="M17" s="51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</row>
    <row r="18" spans="1:35" ht="15.75" x14ac:dyDescent="0.25">
      <c r="A18" s="12" t="s">
        <v>21</v>
      </c>
      <c r="B18" s="16">
        <v>1590000</v>
      </c>
      <c r="C18" s="37">
        <v>4884000</v>
      </c>
      <c r="D18" s="27">
        <f t="shared" si="3"/>
        <v>2815000</v>
      </c>
      <c r="E18" s="22">
        <f t="shared" si="0"/>
        <v>9289000</v>
      </c>
      <c r="F18" s="21">
        <v>2092000</v>
      </c>
      <c r="G18" s="37">
        <v>4884000</v>
      </c>
      <c r="H18" s="27">
        <v>2313000</v>
      </c>
      <c r="I18" s="22">
        <f t="shared" si="1"/>
        <v>9289000</v>
      </c>
      <c r="J18" s="44"/>
      <c r="K18" s="44">
        <f t="shared" si="2"/>
        <v>0</v>
      </c>
      <c r="L18" s="2"/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5.75" x14ac:dyDescent="0.25">
      <c r="A19" s="12" t="s">
        <v>22</v>
      </c>
      <c r="B19" s="16">
        <v>1660000</v>
      </c>
      <c r="C19" s="37">
        <v>4718000</v>
      </c>
      <c r="D19" s="27">
        <f t="shared" si="3"/>
        <v>2912000</v>
      </c>
      <c r="E19" s="22">
        <f t="shared" si="0"/>
        <v>9290000</v>
      </c>
      <c r="F19" s="21">
        <v>3427000</v>
      </c>
      <c r="G19" s="37">
        <v>4718000</v>
      </c>
      <c r="H19" s="27">
        <v>1145000</v>
      </c>
      <c r="I19" s="22">
        <f t="shared" si="1"/>
        <v>9290000</v>
      </c>
      <c r="J19" s="44"/>
      <c r="K19" s="44">
        <f t="shared" si="2"/>
        <v>0</v>
      </c>
      <c r="L19" s="2"/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5.75" x14ac:dyDescent="0.25">
      <c r="A20" s="12" t="s">
        <v>23</v>
      </c>
      <c r="B20" s="16">
        <v>1160000</v>
      </c>
      <c r="C20" s="37">
        <v>3699000</v>
      </c>
      <c r="D20" s="27">
        <f t="shared" si="3"/>
        <v>1726000</v>
      </c>
      <c r="E20" s="22">
        <f t="shared" si="0"/>
        <v>6585000</v>
      </c>
      <c r="F20" s="21">
        <v>1692000</v>
      </c>
      <c r="G20" s="37">
        <v>3699000</v>
      </c>
      <c r="H20" s="27">
        <v>1194000</v>
      </c>
      <c r="I20" s="22">
        <f t="shared" si="1"/>
        <v>6585000</v>
      </c>
      <c r="J20" s="44"/>
      <c r="K20" s="44">
        <f t="shared" si="2"/>
        <v>0</v>
      </c>
      <c r="L20" s="2"/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5.75" x14ac:dyDescent="0.25">
      <c r="A21" s="12" t="s">
        <v>24</v>
      </c>
      <c r="B21" s="16">
        <v>1550000</v>
      </c>
      <c r="C21" s="37">
        <v>4625000</v>
      </c>
      <c r="D21" s="27">
        <f t="shared" si="3"/>
        <v>2539000</v>
      </c>
      <c r="E21" s="22">
        <f t="shared" si="0"/>
        <v>8714000</v>
      </c>
      <c r="F21" s="21">
        <v>2127000</v>
      </c>
      <c r="G21" s="37">
        <v>4625000</v>
      </c>
      <c r="H21" s="27">
        <v>1962000</v>
      </c>
      <c r="I21" s="22">
        <f t="shared" si="1"/>
        <v>8714000</v>
      </c>
      <c r="J21" s="44"/>
      <c r="K21" s="44">
        <f t="shared" si="2"/>
        <v>0</v>
      </c>
      <c r="L21" s="2"/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.75" x14ac:dyDescent="0.25">
      <c r="A22" s="12" t="s">
        <v>25</v>
      </c>
      <c r="B22" s="16">
        <v>2400000</v>
      </c>
      <c r="C22" s="37">
        <v>6768000</v>
      </c>
      <c r="D22" s="27">
        <f t="shared" si="3"/>
        <v>4746000</v>
      </c>
      <c r="E22" s="22">
        <f t="shared" si="0"/>
        <v>13914000</v>
      </c>
      <c r="F22" s="21">
        <v>3122000</v>
      </c>
      <c r="G22" s="37">
        <v>6768000</v>
      </c>
      <c r="H22" s="27">
        <v>4024000</v>
      </c>
      <c r="I22" s="22">
        <f t="shared" si="1"/>
        <v>13914000</v>
      </c>
      <c r="J22" s="44"/>
      <c r="K22" s="44">
        <f t="shared" si="2"/>
        <v>0</v>
      </c>
      <c r="L22" s="2"/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6.5" thickBot="1" x14ac:dyDescent="0.3">
      <c r="A23" s="14" t="s">
        <v>26</v>
      </c>
      <c r="B23" s="17">
        <v>1920000</v>
      </c>
      <c r="C23" s="38">
        <v>5217000</v>
      </c>
      <c r="D23" s="34">
        <f t="shared" si="3"/>
        <v>1555000</v>
      </c>
      <c r="E23" s="24">
        <f t="shared" si="0"/>
        <v>8692000</v>
      </c>
      <c r="F23" s="23">
        <v>2695000</v>
      </c>
      <c r="G23" s="38">
        <v>5217000</v>
      </c>
      <c r="H23" s="34">
        <v>780000</v>
      </c>
      <c r="I23" s="24">
        <f t="shared" si="1"/>
        <v>8692000</v>
      </c>
      <c r="J23" s="44"/>
      <c r="K23" s="44">
        <f t="shared" si="2"/>
        <v>0</v>
      </c>
      <c r="L23" s="2"/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5.75" x14ac:dyDescent="0.25">
      <c r="A24" s="11" t="s">
        <v>27</v>
      </c>
      <c r="B24" s="15">
        <v>5100000</v>
      </c>
      <c r="C24" s="40">
        <v>18544000</v>
      </c>
      <c r="D24" s="55">
        <f t="shared" si="3"/>
        <v>5024000</v>
      </c>
      <c r="E24" s="20">
        <f t="shared" si="0"/>
        <v>28668000</v>
      </c>
      <c r="F24" s="19">
        <v>6048000</v>
      </c>
      <c r="G24" s="40">
        <v>18544000</v>
      </c>
      <c r="H24" s="55">
        <v>4076000</v>
      </c>
      <c r="I24" s="20">
        <f t="shared" si="1"/>
        <v>28668000</v>
      </c>
      <c r="J24" s="44"/>
      <c r="K24" s="44">
        <f t="shared" si="2"/>
        <v>0</v>
      </c>
      <c r="L24" s="2"/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5.75" x14ac:dyDescent="0.25">
      <c r="A25" s="12" t="s">
        <v>41</v>
      </c>
      <c r="B25" s="16">
        <v>6200000</v>
      </c>
      <c r="C25" s="37">
        <v>18203000</v>
      </c>
      <c r="D25" s="27">
        <f t="shared" si="3"/>
        <v>2014000</v>
      </c>
      <c r="E25" s="22">
        <f t="shared" si="0"/>
        <v>26417000</v>
      </c>
      <c r="F25" s="21">
        <v>7329000</v>
      </c>
      <c r="G25" s="37">
        <v>18203000</v>
      </c>
      <c r="H25" s="27">
        <v>885000</v>
      </c>
      <c r="I25" s="22">
        <f t="shared" si="1"/>
        <v>26417000</v>
      </c>
      <c r="J25" s="44"/>
      <c r="K25" s="44">
        <f t="shared" si="2"/>
        <v>0</v>
      </c>
      <c r="L25" s="2"/>
      <c r="M25" s="2"/>
      <c r="N25" s="1"/>
      <c r="O25" s="1"/>
      <c r="P25" s="52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5.75" x14ac:dyDescent="0.25">
      <c r="A26" s="12" t="s">
        <v>28</v>
      </c>
      <c r="B26" s="16">
        <v>7290000</v>
      </c>
      <c r="C26" s="37">
        <v>24638000</v>
      </c>
      <c r="D26" s="27">
        <f t="shared" si="3"/>
        <v>5101000</v>
      </c>
      <c r="E26" s="22">
        <f t="shared" si="0"/>
        <v>37029000</v>
      </c>
      <c r="F26" s="21">
        <v>7640000</v>
      </c>
      <c r="G26" s="37">
        <v>24638000</v>
      </c>
      <c r="H26" s="27">
        <v>4751000</v>
      </c>
      <c r="I26" s="22">
        <f t="shared" si="1"/>
        <v>37029000</v>
      </c>
      <c r="J26" s="44"/>
      <c r="K26" s="44">
        <f t="shared" si="2"/>
        <v>0</v>
      </c>
      <c r="L26" s="2"/>
      <c r="M26" s="2"/>
      <c r="N26" s="1"/>
      <c r="O26" s="1"/>
      <c r="P26" s="52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x14ac:dyDescent="0.25">
      <c r="A27" s="12" t="s">
        <v>29</v>
      </c>
      <c r="B27" s="16">
        <v>5640000</v>
      </c>
      <c r="C27" s="37">
        <v>21906000</v>
      </c>
      <c r="D27" s="27">
        <f t="shared" si="3"/>
        <v>3366000</v>
      </c>
      <c r="E27" s="22">
        <f t="shared" si="0"/>
        <v>30912000</v>
      </c>
      <c r="F27" s="21">
        <v>7156000</v>
      </c>
      <c r="G27" s="37">
        <v>21906000</v>
      </c>
      <c r="H27" s="27">
        <v>1850000</v>
      </c>
      <c r="I27" s="22">
        <f t="shared" si="1"/>
        <v>30912000</v>
      </c>
      <c r="J27" s="44"/>
      <c r="K27" s="44">
        <f t="shared" si="2"/>
        <v>0</v>
      </c>
      <c r="L27" s="2"/>
      <c r="M27" s="2"/>
      <c r="N27" s="1"/>
      <c r="O27" s="1"/>
      <c r="P27" s="52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x14ac:dyDescent="0.25">
      <c r="A28" s="12" t="s">
        <v>30</v>
      </c>
      <c r="B28" s="16">
        <v>5020000</v>
      </c>
      <c r="C28" s="37">
        <v>17950000</v>
      </c>
      <c r="D28" s="27">
        <f t="shared" si="3"/>
        <v>7690000</v>
      </c>
      <c r="E28" s="22">
        <f t="shared" si="0"/>
        <v>30660000</v>
      </c>
      <c r="F28" s="21">
        <v>8960000</v>
      </c>
      <c r="G28" s="37">
        <v>17950000</v>
      </c>
      <c r="H28" s="27">
        <v>3750000</v>
      </c>
      <c r="I28" s="22">
        <f t="shared" si="1"/>
        <v>30660000</v>
      </c>
      <c r="J28" s="44"/>
      <c r="K28" s="44">
        <f t="shared" si="2"/>
        <v>0</v>
      </c>
      <c r="L28" s="2"/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x14ac:dyDescent="0.25">
      <c r="A29" s="12" t="s">
        <v>31</v>
      </c>
      <c r="B29" s="16">
        <v>5700000</v>
      </c>
      <c r="C29" s="37">
        <v>20790000</v>
      </c>
      <c r="D29" s="27">
        <f t="shared" si="3"/>
        <v>4351000</v>
      </c>
      <c r="E29" s="22">
        <f t="shared" si="0"/>
        <v>30841000</v>
      </c>
      <c r="F29" s="21">
        <v>7686000</v>
      </c>
      <c r="G29" s="37">
        <v>20800000</v>
      </c>
      <c r="H29" s="27">
        <v>2355000</v>
      </c>
      <c r="I29" s="22">
        <f t="shared" si="1"/>
        <v>30841000</v>
      </c>
      <c r="J29" s="44"/>
      <c r="K29" s="44">
        <f t="shared" si="2"/>
        <v>0</v>
      </c>
      <c r="L29" s="2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75" x14ac:dyDescent="0.25">
      <c r="A30" s="12" t="s">
        <v>32</v>
      </c>
      <c r="B30" s="16">
        <v>4590000</v>
      </c>
      <c r="C30" s="37">
        <v>21593000</v>
      </c>
      <c r="D30" s="27">
        <f t="shared" si="3"/>
        <v>7485000</v>
      </c>
      <c r="E30" s="22">
        <f t="shared" si="0"/>
        <v>33668000</v>
      </c>
      <c r="F30" s="21">
        <v>8668000</v>
      </c>
      <c r="G30" s="37">
        <v>21500000</v>
      </c>
      <c r="H30" s="27">
        <v>3500000</v>
      </c>
      <c r="I30" s="22">
        <f t="shared" si="1"/>
        <v>33668000</v>
      </c>
      <c r="J30" s="44"/>
      <c r="K30" s="44">
        <f t="shared" si="2"/>
        <v>0</v>
      </c>
      <c r="L30" s="2"/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75" x14ac:dyDescent="0.25">
      <c r="A31" s="12" t="s">
        <v>33</v>
      </c>
      <c r="B31" s="16">
        <v>6970000</v>
      </c>
      <c r="C31" s="37">
        <v>14565000</v>
      </c>
      <c r="D31" s="27">
        <f t="shared" si="3"/>
        <v>6302000</v>
      </c>
      <c r="E31" s="22">
        <f t="shared" si="0"/>
        <v>27837000</v>
      </c>
      <c r="F31" s="21">
        <v>7924000</v>
      </c>
      <c r="G31" s="37">
        <v>14565000</v>
      </c>
      <c r="H31" s="27">
        <v>5348000</v>
      </c>
      <c r="I31" s="22">
        <f t="shared" si="1"/>
        <v>27837000</v>
      </c>
      <c r="J31" s="44"/>
      <c r="K31" s="44">
        <f t="shared" si="2"/>
        <v>0</v>
      </c>
      <c r="L31" s="2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x14ac:dyDescent="0.25">
      <c r="A32" s="12" t="s">
        <v>34</v>
      </c>
      <c r="B32" s="16">
        <v>6500000</v>
      </c>
      <c r="C32" s="37">
        <v>19103000</v>
      </c>
      <c r="D32" s="27">
        <f t="shared" si="3"/>
        <v>5329000</v>
      </c>
      <c r="E32" s="22">
        <f t="shared" si="0"/>
        <v>30932000</v>
      </c>
      <c r="F32" s="21">
        <v>6966000</v>
      </c>
      <c r="G32" s="37">
        <v>19103000</v>
      </c>
      <c r="H32" s="27">
        <v>4863000</v>
      </c>
      <c r="I32" s="22">
        <f t="shared" si="1"/>
        <v>30932000</v>
      </c>
      <c r="J32" s="44"/>
      <c r="K32" s="44">
        <f t="shared" si="2"/>
        <v>0</v>
      </c>
      <c r="L32" s="2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5.75" x14ac:dyDescent="0.25">
      <c r="A33" s="12" t="s">
        <v>35</v>
      </c>
      <c r="B33" s="16">
        <v>6160000</v>
      </c>
      <c r="C33" s="37">
        <v>18970000</v>
      </c>
      <c r="D33" s="27">
        <f t="shared" si="3"/>
        <v>7111000</v>
      </c>
      <c r="E33" s="22">
        <f t="shared" si="0"/>
        <v>32241000</v>
      </c>
      <c r="F33" s="21">
        <v>7042000</v>
      </c>
      <c r="G33" s="37">
        <v>18970000</v>
      </c>
      <c r="H33" s="27">
        <v>6229000</v>
      </c>
      <c r="I33" s="22">
        <f t="shared" si="1"/>
        <v>32241000</v>
      </c>
      <c r="J33" s="44"/>
      <c r="K33" s="44">
        <f t="shared" si="2"/>
        <v>0</v>
      </c>
      <c r="L33" s="2"/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5.75" x14ac:dyDescent="0.25">
      <c r="A34" s="12" t="s">
        <v>36</v>
      </c>
      <c r="B34" s="16">
        <v>4660000</v>
      </c>
      <c r="C34" s="37">
        <v>13140000</v>
      </c>
      <c r="D34" s="27">
        <f t="shared" si="3"/>
        <v>790000</v>
      </c>
      <c r="E34" s="22">
        <f t="shared" si="0"/>
        <v>18590000</v>
      </c>
      <c r="F34" s="21">
        <v>5093000</v>
      </c>
      <c r="G34" s="37">
        <v>13140000</v>
      </c>
      <c r="H34" s="27">
        <v>357000</v>
      </c>
      <c r="I34" s="22">
        <f t="shared" si="1"/>
        <v>18590000</v>
      </c>
      <c r="J34" s="44"/>
      <c r="K34" s="44">
        <f t="shared" si="2"/>
        <v>0</v>
      </c>
      <c r="L34" s="2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5.75" x14ac:dyDescent="0.25">
      <c r="A35" s="12" t="s">
        <v>37</v>
      </c>
      <c r="B35" s="16">
        <v>5630000</v>
      </c>
      <c r="C35" s="37">
        <v>20698000</v>
      </c>
      <c r="D35" s="27">
        <f t="shared" si="3"/>
        <v>5080000</v>
      </c>
      <c r="E35" s="22">
        <f t="shared" si="0"/>
        <v>31408000</v>
      </c>
      <c r="F35" s="21">
        <v>6805000</v>
      </c>
      <c r="G35" s="37">
        <v>20698000</v>
      </c>
      <c r="H35" s="27">
        <v>3905000</v>
      </c>
      <c r="I35" s="22">
        <f t="shared" si="1"/>
        <v>31408000</v>
      </c>
      <c r="J35" s="44"/>
      <c r="K35" s="44">
        <f t="shared" si="2"/>
        <v>0</v>
      </c>
      <c r="L35" s="2"/>
      <c r="M35" s="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6.5" thickBot="1" x14ac:dyDescent="0.3">
      <c r="A36" s="13" t="s">
        <v>42</v>
      </c>
      <c r="B36" s="28">
        <v>7090000</v>
      </c>
      <c r="C36" s="42">
        <v>21943000</v>
      </c>
      <c r="D36" s="29">
        <f t="shared" si="3"/>
        <v>2744000</v>
      </c>
      <c r="E36" s="30">
        <f t="shared" si="0"/>
        <v>31777000</v>
      </c>
      <c r="F36" s="39">
        <v>9604000</v>
      </c>
      <c r="G36" s="42">
        <v>21943000</v>
      </c>
      <c r="H36" s="29">
        <v>230000</v>
      </c>
      <c r="I36" s="30">
        <f t="shared" si="1"/>
        <v>31777000</v>
      </c>
      <c r="J36" s="44"/>
      <c r="K36" s="44">
        <f t="shared" si="2"/>
        <v>0</v>
      </c>
      <c r="L36" s="2"/>
      <c r="M36" s="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6.5" thickBot="1" x14ac:dyDescent="0.3">
      <c r="A37" s="57" t="s">
        <v>40</v>
      </c>
      <c r="B37" s="18">
        <v>27600000</v>
      </c>
      <c r="C37" s="43">
        <v>24829000</v>
      </c>
      <c r="D37" s="35">
        <f t="shared" si="3"/>
        <v>73214000</v>
      </c>
      <c r="E37" s="26">
        <f t="shared" si="0"/>
        <v>125643000</v>
      </c>
      <c r="F37" s="25">
        <v>85827000</v>
      </c>
      <c r="G37" s="43">
        <v>24829000</v>
      </c>
      <c r="H37" s="35">
        <v>14987000</v>
      </c>
      <c r="I37" s="26">
        <f t="shared" si="1"/>
        <v>125643000</v>
      </c>
      <c r="J37" s="44"/>
      <c r="K37" s="44">
        <f t="shared" si="2"/>
        <v>0</v>
      </c>
      <c r="L37" s="2"/>
      <c r="M37" s="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6.5" thickBot="1" x14ac:dyDescent="0.3">
      <c r="A38" s="64" t="s">
        <v>3</v>
      </c>
      <c r="B38" s="65">
        <v>3050000</v>
      </c>
      <c r="C38" s="66">
        <v>0</v>
      </c>
      <c r="D38" s="67">
        <f t="shared" si="3"/>
        <v>4950000</v>
      </c>
      <c r="E38" s="68">
        <f t="shared" ref="E38" si="4">SUM(B38:D38)</f>
        <v>8000000</v>
      </c>
      <c r="F38" s="69">
        <v>4000000</v>
      </c>
      <c r="G38" s="66">
        <v>3500000</v>
      </c>
      <c r="H38" s="67">
        <v>500000</v>
      </c>
      <c r="I38" s="68">
        <f t="shared" ref="I38" si="5">SUM(F38:H38)</f>
        <v>8000000</v>
      </c>
      <c r="J38" s="44"/>
      <c r="K38" s="44">
        <f t="shared" si="2"/>
        <v>0</v>
      </c>
      <c r="L38" s="2"/>
      <c r="M38" s="2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6.5" thickBot="1" x14ac:dyDescent="0.3">
      <c r="A39" s="3" t="s">
        <v>43</v>
      </c>
      <c r="B39" s="18">
        <v>7000000</v>
      </c>
      <c r="C39" s="18">
        <v>0</v>
      </c>
      <c r="D39" s="18">
        <v>61987001</v>
      </c>
      <c r="E39" s="70">
        <v>68987001</v>
      </c>
      <c r="F39" s="18">
        <v>16982001</v>
      </c>
      <c r="G39" s="18">
        <v>50925000</v>
      </c>
      <c r="H39" s="18">
        <v>1080000</v>
      </c>
      <c r="I39" s="71">
        <v>68987001</v>
      </c>
      <c r="J39" s="2"/>
      <c r="K39" s="44">
        <f t="shared" si="2"/>
        <v>0</v>
      </c>
      <c r="L39" s="2"/>
      <c r="M39" s="2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6.5" thickBot="1" x14ac:dyDescent="0.3">
      <c r="A40" s="3" t="s">
        <v>44</v>
      </c>
      <c r="B40" s="18">
        <v>102000000</v>
      </c>
      <c r="C40" s="18">
        <v>48398000</v>
      </c>
      <c r="D40" s="18">
        <v>47730000</v>
      </c>
      <c r="E40" s="70">
        <v>198128000</v>
      </c>
      <c r="F40" s="18">
        <v>56261000</v>
      </c>
      <c r="G40" s="18">
        <v>130967000</v>
      </c>
      <c r="H40" s="18">
        <v>10900000</v>
      </c>
      <c r="I40" s="71">
        <v>198128000</v>
      </c>
      <c r="J40" s="2"/>
      <c r="K40" s="44">
        <f t="shared" si="2"/>
        <v>0</v>
      </c>
      <c r="L40" s="2"/>
      <c r="M40" s="2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5.75" x14ac:dyDescent="0.25">
      <c r="A41" s="54"/>
      <c r="B41" s="2"/>
      <c r="C41" s="54"/>
      <c r="D41" s="54"/>
      <c r="E41" s="2"/>
      <c r="F41" s="2"/>
      <c r="G41" s="2"/>
      <c r="H41" s="2"/>
      <c r="I41" s="54"/>
      <c r="J41" s="2"/>
      <c r="K41" s="2"/>
      <c r="L41" s="2"/>
      <c r="M41" s="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5.7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</sheetData>
  <mergeCells count="2">
    <mergeCell ref="A1:I1"/>
    <mergeCell ref="A2:I2"/>
  </mergeCells>
  <pageMargins left="0.7" right="0.7" top="0.78740157499999996" bottom="0.78740157499999996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2018</vt:lpstr>
    </vt:vector>
  </TitlesOfParts>
  <Company>Městská část Praha 10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Vališ Radek Ing. (ÚMČ Praha 10)</dc:creator>
  <cp:lastModifiedBy>Uživatel systému Windows</cp:lastModifiedBy>
  <cp:lastPrinted>2018-03-12T13:59:58Z</cp:lastPrinted>
  <dcterms:created xsi:type="dcterms:W3CDTF">2017-02-22T13:29:41Z</dcterms:created>
  <dcterms:modified xsi:type="dcterms:W3CDTF">2018-03-27T09:49:58Z</dcterms:modified>
</cp:coreProperties>
</file>