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oddělení rady\dokumenty Kateřina\Zastupitelstvo MČ\2022-2026\dokumentace ZMČ\2. ZMČ 30.1.2023\"/>
    </mc:Choice>
  </mc:AlternateContent>
  <bookViews>
    <workbookView xWindow="0" yWindow="0" windowWidth="28800" windowHeight="12435"/>
  </bookViews>
  <sheets>
    <sheet name="1" sheetId="54" r:id="rId1"/>
    <sheet name="2" sheetId="48" r:id="rId2"/>
    <sheet name="OBN" sheetId="49" r:id="rId3"/>
    <sheet name="OMP" sheetId="45" r:id="rId4"/>
    <sheet name="OSTATNÍ" sheetId="47" r:id="rId5"/>
    <sheet name="POHLEDÁVKY A ZÁVAZKY SF" sheetId="55" r:id="rId6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55" l="1"/>
  <c r="G23" i="55"/>
  <c r="F22" i="55"/>
  <c r="E22" i="55"/>
  <c r="D22" i="55"/>
  <c r="C22" i="55"/>
  <c r="B22" i="55"/>
  <c r="G21" i="55"/>
  <c r="G20" i="55"/>
  <c r="G19" i="55"/>
  <c r="G18" i="55"/>
  <c r="F17" i="55"/>
  <c r="E17" i="55"/>
  <c r="D17" i="55"/>
  <c r="C17" i="55"/>
  <c r="B17" i="55"/>
  <c r="G16" i="55"/>
  <c r="F10" i="55"/>
  <c r="E10" i="55"/>
  <c r="D10" i="55"/>
  <c r="C10" i="55"/>
  <c r="B10" i="55"/>
  <c r="G9" i="55"/>
  <c r="G8" i="55"/>
  <c r="G10" i="55" l="1"/>
  <c r="G17" i="55"/>
  <c r="G22" i="55"/>
  <c r="G37" i="45"/>
  <c r="G35" i="45"/>
  <c r="G60" i="45"/>
  <c r="D60" i="45"/>
  <c r="G54" i="45"/>
  <c r="G53" i="45"/>
  <c r="G51" i="45"/>
  <c r="G50" i="45"/>
  <c r="G49" i="45"/>
  <c r="G48" i="45"/>
  <c r="G44" i="45"/>
  <c r="G43" i="45"/>
  <c r="G42" i="45"/>
  <c r="G39" i="45"/>
  <c r="D32" i="45"/>
  <c r="D27" i="45"/>
  <c r="D26" i="45"/>
  <c r="D25" i="45"/>
  <c r="D24" i="45"/>
  <c r="D23" i="45"/>
  <c r="D22" i="45"/>
  <c r="D21" i="45"/>
  <c r="D20" i="45"/>
  <c r="D19" i="45"/>
  <c r="D18" i="45"/>
  <c r="D17" i="45"/>
  <c r="D16" i="45"/>
  <c r="D14" i="45"/>
  <c r="D13" i="45"/>
  <c r="D12" i="45"/>
  <c r="D11" i="45"/>
  <c r="D10" i="45"/>
  <c r="D9" i="45"/>
  <c r="D8" i="45"/>
  <c r="D7" i="45"/>
  <c r="D6" i="45"/>
  <c r="D5" i="45"/>
  <c r="G64" i="49"/>
  <c r="D64" i="49"/>
  <c r="G58" i="49"/>
  <c r="G57" i="49"/>
  <c r="G56" i="49"/>
  <c r="G55" i="49"/>
  <c r="G54" i="49"/>
  <c r="G53" i="49"/>
  <c r="G52" i="49"/>
  <c r="G51" i="49"/>
  <c r="G50" i="49"/>
  <c r="G48" i="49"/>
  <c r="G47" i="49"/>
  <c r="G46" i="49"/>
  <c r="G45" i="49"/>
  <c r="G42" i="49"/>
  <c r="G41" i="49"/>
  <c r="G40" i="49"/>
  <c r="D28" i="49"/>
  <c r="D27" i="49"/>
  <c r="D26" i="49"/>
  <c r="D25" i="49"/>
  <c r="D24" i="49"/>
  <c r="D23" i="49"/>
  <c r="D22" i="49"/>
  <c r="D21" i="49"/>
  <c r="D20" i="49"/>
  <c r="D19" i="49"/>
  <c r="D18" i="49"/>
  <c r="D17" i="49"/>
  <c r="D16" i="49"/>
  <c r="D15" i="49"/>
  <c r="D13" i="49"/>
  <c r="D12" i="49"/>
  <c r="D11" i="49"/>
  <c r="D10" i="49"/>
  <c r="D9" i="49"/>
  <c r="D8" i="49"/>
  <c r="D7" i="49"/>
  <c r="D6" i="49"/>
  <c r="D5" i="49"/>
  <c r="G7" i="54"/>
  <c r="G8" i="54"/>
  <c r="G9" i="54"/>
  <c r="G12" i="54"/>
  <c r="G13" i="54"/>
  <c r="G14" i="54"/>
  <c r="G15" i="54"/>
  <c r="G16" i="54"/>
  <c r="G17" i="54"/>
  <c r="G18" i="54"/>
  <c r="G19" i="54"/>
  <c r="G20" i="54"/>
  <c r="G21" i="54"/>
  <c r="G24" i="54"/>
  <c r="G25" i="54"/>
  <c r="G26" i="54"/>
  <c r="G27" i="54"/>
  <c r="G32" i="54"/>
  <c r="G33" i="54"/>
  <c r="G35" i="54"/>
  <c r="G36" i="54"/>
  <c r="G37" i="54"/>
  <c r="G38" i="54"/>
  <c r="G6" i="54"/>
  <c r="D7" i="54"/>
  <c r="D9" i="54"/>
  <c r="D11" i="54"/>
  <c r="D12" i="54"/>
  <c r="D13" i="54"/>
  <c r="D14" i="54"/>
  <c r="D15" i="54"/>
  <c r="D18" i="54"/>
  <c r="D19" i="54"/>
  <c r="D20" i="54"/>
  <c r="D21" i="54"/>
  <c r="D22" i="54"/>
  <c r="D23" i="54"/>
  <c r="D24" i="54"/>
  <c r="D25" i="54"/>
  <c r="D26" i="54"/>
  <c r="D27" i="54"/>
  <c r="D28" i="54"/>
  <c r="D32" i="54"/>
  <c r="D33" i="54"/>
  <c r="D34" i="54"/>
  <c r="D35" i="54"/>
  <c r="D38" i="54"/>
  <c r="D6" i="54"/>
  <c r="G136" i="48" l="1"/>
  <c r="D136" i="48"/>
  <c r="G135" i="48"/>
  <c r="G129" i="48"/>
  <c r="G128" i="48"/>
  <c r="G125" i="48"/>
  <c r="G124" i="48"/>
  <c r="G122" i="48"/>
  <c r="G121" i="48"/>
  <c r="G120" i="48"/>
  <c r="G119" i="48"/>
  <c r="G114" i="48"/>
  <c r="G113" i="48"/>
  <c r="G112" i="48"/>
  <c r="G111" i="48"/>
  <c r="G109" i="48"/>
  <c r="G108" i="48"/>
  <c r="G107" i="48"/>
  <c r="G106" i="48"/>
  <c r="G105" i="48"/>
  <c r="G102" i="48"/>
  <c r="G101" i="48"/>
  <c r="G100" i="48"/>
  <c r="G99" i="48"/>
  <c r="G97" i="48"/>
  <c r="G96" i="48"/>
  <c r="G95" i="48"/>
  <c r="G94" i="48"/>
  <c r="G93" i="48"/>
  <c r="G92" i="48"/>
  <c r="G90" i="48"/>
  <c r="G89" i="48"/>
  <c r="G85" i="48"/>
  <c r="G84" i="48"/>
  <c r="G83" i="48"/>
  <c r="G82" i="48"/>
  <c r="G81" i="48"/>
  <c r="D77" i="48"/>
  <c r="D62" i="48"/>
  <c r="D61" i="48"/>
  <c r="D59" i="48"/>
  <c r="D58" i="48"/>
  <c r="D57" i="48"/>
  <c r="D56" i="48"/>
  <c r="D55" i="48"/>
  <c r="D51" i="48"/>
  <c r="D50" i="48"/>
  <c r="D48" i="48"/>
  <c r="D47" i="48"/>
  <c r="D46" i="48"/>
  <c r="D45" i="48"/>
  <c r="D44" i="48"/>
  <c r="D43" i="48"/>
  <c r="D42" i="48"/>
  <c r="D41" i="48"/>
  <c r="D40" i="48"/>
  <c r="D39" i="48"/>
  <c r="D37" i="48"/>
  <c r="D36" i="48"/>
  <c r="D35" i="48"/>
  <c r="D34" i="48"/>
  <c r="D33" i="48"/>
  <c r="D32" i="48"/>
  <c r="D31" i="48"/>
  <c r="D29" i="48"/>
  <c r="D28" i="48"/>
  <c r="D27" i="48"/>
  <c r="D26" i="48"/>
  <c r="D25" i="48"/>
  <c r="D24" i="48"/>
  <c r="D23" i="48"/>
  <c r="D22" i="48"/>
  <c r="D21" i="48"/>
  <c r="D20" i="48"/>
  <c r="D19" i="48"/>
  <c r="D18" i="48"/>
  <c r="D16" i="48"/>
  <c r="D15" i="48"/>
  <c r="D14" i="48"/>
  <c r="D13" i="48"/>
  <c r="D12" i="48"/>
  <c r="D11" i="48"/>
  <c r="D10" i="48"/>
  <c r="D9" i="48"/>
  <c r="D8" i="48"/>
  <c r="D7" i="48"/>
  <c r="D6" i="48"/>
  <c r="D5" i="48"/>
  <c r="G39" i="47" l="1"/>
  <c r="D39" i="47"/>
  <c r="G38" i="47"/>
  <c r="G37" i="47"/>
  <c r="G36" i="47"/>
  <c r="G33" i="47"/>
  <c r="G32" i="47"/>
  <c r="G31" i="47"/>
  <c r="G30" i="47"/>
  <c r="G29" i="47"/>
  <c r="G28" i="47"/>
  <c r="G27" i="47"/>
  <c r="G26" i="47"/>
  <c r="G25" i="47"/>
  <c r="D18" i="47"/>
  <c r="D17" i="47"/>
  <c r="D16" i="47"/>
  <c r="D15" i="47"/>
  <c r="D14" i="47"/>
  <c r="D13" i="47"/>
  <c r="D12" i="47"/>
  <c r="D11" i="47"/>
  <c r="D10" i="47"/>
  <c r="D9" i="47"/>
  <c r="D8" i="47"/>
  <c r="D7" i="47"/>
  <c r="D6" i="47"/>
  <c r="D5" i="47"/>
</calcChain>
</file>

<file path=xl/sharedStrings.xml><?xml version="1.0" encoding="utf-8"?>
<sst xmlns="http://schemas.openxmlformats.org/spreadsheetml/2006/main" count="402" uniqueCount="93">
  <si>
    <t>OBN</t>
  </si>
  <si>
    <t>1 spotřebované nákupy</t>
  </si>
  <si>
    <t>818234 Centra, a.s.</t>
  </si>
  <si>
    <t>8100 OBN</t>
  </si>
  <si>
    <t>2 opravy a udržování</t>
  </si>
  <si>
    <t xml:space="preserve">818230 SVJ   </t>
  </si>
  <si>
    <t>815140 poliklinika Malešice</t>
  </si>
  <si>
    <t>3 ostatní služby</t>
  </si>
  <si>
    <t>6 ostatní náklady</t>
  </si>
  <si>
    <t>11 výnosy z pronájmu</t>
  </si>
  <si>
    <t>8144 nájmy za reklamy</t>
  </si>
  <si>
    <t>12 ostatní výnosy</t>
  </si>
  <si>
    <t>13 výnosy z prodeje majetku</t>
  </si>
  <si>
    <t>OEK</t>
  </si>
  <si>
    <t>1000 Odbor ekonomický</t>
  </si>
  <si>
    <t>OHS</t>
  </si>
  <si>
    <t>4 Mzdové náklady</t>
  </si>
  <si>
    <t>15 finanční výnosy</t>
  </si>
  <si>
    <t>9159 Závodní jídelna</t>
  </si>
  <si>
    <t>9100 Odbor hospodářské správy</t>
  </si>
  <si>
    <t>OKP</t>
  </si>
  <si>
    <t>6300 Odbor kultury</t>
  </si>
  <si>
    <t>OMP</t>
  </si>
  <si>
    <t>8282 OMP</t>
  </si>
  <si>
    <t>828157 Pozemky</t>
  </si>
  <si>
    <t>8258 Školy, školky</t>
  </si>
  <si>
    <t>8200 Bytové domy a nebytové objekty</t>
  </si>
  <si>
    <t>828156 Byty a nebytové prostory</t>
  </si>
  <si>
    <t>ODO</t>
  </si>
  <si>
    <t>3100 Odbor dopravy</t>
  </si>
  <si>
    <t>OŠK</t>
  </si>
  <si>
    <t>4100 Odbor školství</t>
  </si>
  <si>
    <t>10 výnosy z prodeje služeb</t>
  </si>
  <si>
    <t>818233 Austis správa s.r.o.</t>
  </si>
  <si>
    <t>818232 AUSTIS-REAL, s.r.o.</t>
  </si>
  <si>
    <t>818260 Praha 10 - Majetková, a.s. pro OBN</t>
  </si>
  <si>
    <t>9136 Praha 10 - Majetková, a.s. pro OHS</t>
  </si>
  <si>
    <t>9136 Praha 10 - Majetková, a.s. pro OMP</t>
  </si>
  <si>
    <t>828150 Nájemné za pozemky</t>
  </si>
  <si>
    <t>828122 Zahrádkářské kolonie</t>
  </si>
  <si>
    <t>818216 tepelné hospodářství</t>
  </si>
  <si>
    <t>14 výnosy z prodeje pozemků</t>
  </si>
  <si>
    <t>828121 Prodeje domů</t>
  </si>
  <si>
    <t>7 odpisy,rezervy a opravné položky</t>
  </si>
  <si>
    <t>Celkový součet</t>
  </si>
  <si>
    <t>v tis. Kč</t>
  </si>
  <si>
    <t>Plán nákladů 2022</t>
  </si>
  <si>
    <t>Čerpání nákladů</t>
  </si>
  <si>
    <t>%</t>
  </si>
  <si>
    <t>Plán výnosů 2022</t>
  </si>
  <si>
    <t>Čerpání výnosů</t>
  </si>
  <si>
    <t>Čerpání plánu zdaňované činnosti k 30.6.2022</t>
  </si>
  <si>
    <t>Čerpání plánu zdaňované činnosti OBN k 30.6.2022</t>
  </si>
  <si>
    <t>Čerpání plánu zdaňované činnosti OMP k 30.6.2022</t>
  </si>
  <si>
    <t>Čerpání plánu zdaňované činnosti ODO, OEK, OHS, OKP, OŠK k 30.6.2022</t>
  </si>
  <si>
    <t>správní firmy</t>
  </si>
  <si>
    <t>celkem</t>
  </si>
  <si>
    <t xml:space="preserve">Vývoj pohledávek u neuhrazeného nájemného k 30. 6. 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</si>
  <si>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pohledávky </t>
  </si>
  <si>
    <t xml:space="preserve">
AUSTIS-REAL, s.r.o. 818232</t>
  </si>
  <si>
    <t xml:space="preserve">
Austis  správa s.r.o. 818233</t>
  </si>
  <si>
    <t xml:space="preserve">
Praha 10 - Majetková a.s. 818260</t>
  </si>
  <si>
    <t>Praha 10 - Majetková a.s.  ORJ 9136</t>
  </si>
  <si>
    <t>Centra a. s. 818234</t>
  </si>
  <si>
    <t>nájemné vč SIPO k 1. 1. 2022</t>
  </si>
  <si>
    <t>nájemné vč SIPO k 30. 6. 2022</t>
  </si>
  <si>
    <t xml:space="preserve">Rozdíl </t>
  </si>
  <si>
    <t>Finanční prostředky, pohledávky a závazky v evidenci správních firem k 30. 6. 2022</t>
  </si>
  <si>
    <t>finanční prostředky/ pohledávky/závazky</t>
  </si>
  <si>
    <t xml:space="preserve">Finanční prostředky </t>
  </si>
  <si>
    <t>Pohledávky účt. skupina 31</t>
  </si>
  <si>
    <t xml:space="preserve"> - z toho nájemné vč. SIPO</t>
  </si>
  <si>
    <t xml:space="preserve"> - z toho krátkodobé poskytnuté zálohy</t>
  </si>
  <si>
    <t xml:space="preserve"> - z toho za prodlení,vymáhání,exekuce</t>
  </si>
  <si>
    <t xml:space="preserve"> - z toho pohledávky ostatní</t>
  </si>
  <si>
    <t>Závazky účtová skupina 32</t>
  </si>
  <si>
    <t xml:space="preserve">    - z toho dodavatelé</t>
  </si>
  <si>
    <t xml:space="preserve">   - z toho krátkodobé přijaté zálohy</t>
  </si>
  <si>
    <t>Vývoj pohledávek SF k 30. 6. 2022, přehled finančních prostředků, pohledávek a závazků SF k 30. 6. 2022</t>
  </si>
  <si>
    <t>VIII/1</t>
  </si>
  <si>
    <t>VIII/2</t>
  </si>
  <si>
    <t>VIII/3</t>
  </si>
  <si>
    <t>VIII/4</t>
  </si>
  <si>
    <t>VIII/5</t>
  </si>
  <si>
    <t xml:space="preserve">- 1 - </t>
  </si>
  <si>
    <t xml:space="preserve">- 2 - </t>
  </si>
  <si>
    <t xml:space="preserve">- 3 - </t>
  </si>
  <si>
    <t xml:space="preserve">- 4 - </t>
  </si>
  <si>
    <t xml:space="preserve">- 5 - </t>
  </si>
  <si>
    <t xml:space="preserve">- 6 - </t>
  </si>
  <si>
    <t xml:space="preserve">- 7 - </t>
  </si>
  <si>
    <t>VIII/6</t>
  </si>
  <si>
    <t>P10-017814/2023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</si>
</sst>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"/>
  </numFmts>
  <fonts count="2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u/>
      <sz val="12.5"/>
      <color indexed="1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Times New Roman "/>
      <charset val="238"/>
    </font>
    <font>
      <sz val="12"/>
      <name val="Times New Roman "/>
      <charset val="238"/>
    </font>
    <font>
      <sz val="12"/>
      <name val="Arial CE"/>
      <charset val="238"/>
    </font>
    <font>
      <sz val="10"/>
      <color rgb="FFFF0000"/>
      <name val="Arial CE"/>
      <charset val="238"/>
    </font>
    <font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</cellStyleXfs>
  <cellXfs count="95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5" fillId="0" borderId="0" xfId="4" applyFont="1" applyAlignment="1">
      <alignment horizontal="left" vertical="top"/>
    </xf>
    <xf numFmtId="4" fontId="6" fillId="0" borderId="0" xfId="5" applyNumberFormat="1" applyFont="1" applyAlignment="1">
      <alignment horizontal="right"/>
    </xf>
    <xf numFmtId="0" fontId="7" fillId="2" borderId="1" xfId="5" applyFont="1" applyFill="1" applyBorder="1" applyAlignment="1">
      <alignment horizontal="center"/>
    </xf>
    <xf numFmtId="4" fontId="7" fillId="2" borderId="2" xfId="5" applyNumberFormat="1" applyFont="1" applyFill="1" applyBorder="1" applyAlignment="1">
      <alignment horizontal="center"/>
    </xf>
    <xf numFmtId="4" fontId="7" fillId="2" borderId="3" xfId="5" applyNumberFormat="1" applyFont="1" applyFill="1" applyBorder="1" applyAlignment="1">
      <alignment horizontal="center"/>
    </xf>
    <xf numFmtId="4" fontId="0" fillId="0" borderId="4" xfId="0" applyNumberFormat="1" applyBorder="1"/>
    <xf numFmtId="4" fontId="0" fillId="0" borderId="7" xfId="0" applyNumberFormat="1" applyBorder="1"/>
    <xf numFmtId="4" fontId="1" fillId="0" borderId="4" xfId="0" applyNumberFormat="1" applyFont="1" applyBorder="1"/>
    <xf numFmtId="0" fontId="0" fillId="0" borderId="11" xfId="0" applyBorder="1"/>
    <xf numFmtId="4" fontId="0" fillId="0" borderId="12" xfId="0" applyNumberFormat="1" applyBorder="1"/>
    <xf numFmtId="0" fontId="0" fillId="0" borderId="6" xfId="0" applyBorder="1"/>
    <xf numFmtId="4" fontId="0" fillId="0" borderId="8" xfId="0" applyNumberFormat="1" applyBorder="1"/>
    <xf numFmtId="0" fontId="1" fillId="0" borderId="9" xfId="0" applyFont="1" applyBorder="1"/>
    <xf numFmtId="4" fontId="1" fillId="0" borderId="5" xfId="0" applyNumberFormat="1" applyFont="1" applyBorder="1"/>
    <xf numFmtId="4" fontId="1" fillId="0" borderId="10" xfId="0" applyNumberFormat="1" applyFont="1" applyBorder="1"/>
    <xf numFmtId="0" fontId="1" fillId="0" borderId="0" xfId="0" applyFont="1"/>
    <xf numFmtId="4" fontId="1" fillId="3" borderId="5" xfId="0" applyNumberFormat="1" applyFont="1" applyFill="1" applyBorder="1"/>
    <xf numFmtId="4" fontId="0" fillId="3" borderId="4" xfId="0" applyNumberFormat="1" applyFill="1" applyBorder="1"/>
    <xf numFmtId="4" fontId="0" fillId="3" borderId="7" xfId="0" applyNumberFormat="1" applyFill="1" applyBorder="1"/>
    <xf numFmtId="0" fontId="1" fillId="0" borderId="11" xfId="0" applyFont="1" applyBorder="1"/>
    <xf numFmtId="4" fontId="1" fillId="0" borderId="12" xfId="0" applyNumberFormat="1" applyFont="1" applyBorder="1"/>
    <xf numFmtId="0" fontId="1" fillId="2" borderId="13" xfId="0" applyFont="1" applyFill="1" applyBorder="1"/>
    <xf numFmtId="4" fontId="1" fillId="2" borderId="14" xfId="0" applyNumberFormat="1" applyFont="1" applyFill="1" applyBorder="1"/>
    <xf numFmtId="4" fontId="1" fillId="2" borderId="15" xfId="0" applyNumberFormat="1" applyFont="1" applyFill="1" applyBorder="1"/>
    <xf numFmtId="4" fontId="1" fillId="3" borderId="4" xfId="0" applyNumberFormat="1" applyFont="1" applyFill="1" applyBorder="1"/>
    <xf numFmtId="4" fontId="1" fillId="0" borderId="16" xfId="0" applyNumberFormat="1" applyFont="1" applyBorder="1"/>
    <xf numFmtId="0" fontId="1" fillId="0" borderId="17" xfId="0" applyFont="1" applyBorder="1"/>
    <xf numFmtId="4" fontId="1" fillId="0" borderId="18" xfId="0" applyNumberFormat="1" applyFont="1" applyBorder="1"/>
    <xf numFmtId="4" fontId="1" fillId="3" borderId="16" xfId="0" applyNumberFormat="1" applyFont="1" applyFill="1" applyBorder="1"/>
    <xf numFmtId="0" fontId="1" fillId="2" borderId="19" xfId="0" applyFont="1" applyFill="1" applyBorder="1"/>
    <xf numFmtId="4" fontId="1" fillId="2" borderId="20" xfId="0" applyNumberFormat="1" applyFont="1" applyFill="1" applyBorder="1"/>
    <xf numFmtId="4" fontId="1" fillId="2" borderId="21" xfId="0" applyNumberFormat="1" applyFont="1" applyFill="1" applyBorder="1"/>
    <xf numFmtId="0" fontId="0" fillId="0" borderId="0" xfId="0" applyFill="1"/>
    <xf numFmtId="4" fontId="0" fillId="0" borderId="0" xfId="0" applyNumberFormat="1" applyFill="1"/>
    <xf numFmtId="4" fontId="10" fillId="0" borderId="0" xfId="0" applyNumberFormat="1" applyFont="1" applyFill="1"/>
    <xf numFmtId="0" fontId="0" fillId="0" borderId="0" xfId="0" applyFill="1" applyAlignment="1">
      <alignment horizontal="right"/>
    </xf>
    <xf numFmtId="0" fontId="0" fillId="0" borderId="0" xfId="0" applyFill="1" applyBorder="1"/>
    <xf numFmtId="4" fontId="0" fillId="0" borderId="0" xfId="0" applyNumberFormat="1" applyFill="1" applyBorder="1"/>
    <xf numFmtId="165" fontId="13" fillId="0" borderId="9" xfId="0" applyNumberFormat="1" applyFont="1" applyFill="1" applyBorder="1" applyAlignment="1">
      <alignment vertical="center"/>
    </xf>
    <xf numFmtId="165" fontId="13" fillId="0" borderId="4" xfId="0" applyNumberFormat="1" applyFont="1" applyFill="1" applyBorder="1"/>
    <xf numFmtId="165" fontId="11" fillId="0" borderId="12" xfId="0" applyNumberFormat="1" applyFont="1" applyFill="1" applyBorder="1" applyAlignment="1">
      <alignment horizontal="right" vertical="center"/>
    </xf>
    <xf numFmtId="165" fontId="13" fillId="0" borderId="11" xfId="0" applyNumberFormat="1" applyFont="1" applyFill="1" applyBorder="1" applyAlignment="1">
      <alignment vertical="center"/>
    </xf>
    <xf numFmtId="165" fontId="11" fillId="0" borderId="19" xfId="0" applyNumberFormat="1" applyFont="1" applyFill="1" applyBorder="1" applyAlignment="1">
      <alignment vertical="center"/>
    </xf>
    <xf numFmtId="165" fontId="11" fillId="0" borderId="2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4" fontId="11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/>
    </xf>
    <xf numFmtId="0" fontId="11" fillId="0" borderId="9" xfId="0" applyFont="1" applyFill="1" applyBorder="1" applyAlignment="1">
      <alignment vertical="center"/>
    </xf>
    <xf numFmtId="165" fontId="11" fillId="0" borderId="10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165" fontId="11" fillId="0" borderId="4" xfId="0" applyNumberFormat="1" applyFont="1" applyFill="1" applyBorder="1" applyAlignment="1">
      <alignment vertical="center"/>
    </xf>
    <xf numFmtId="165" fontId="11" fillId="0" borderId="12" xfId="0" applyNumberFormat="1" applyFont="1" applyFill="1" applyBorder="1" applyAlignment="1">
      <alignment vertical="center"/>
    </xf>
    <xf numFmtId="0" fontId="13" fillId="0" borderId="11" xfId="0" applyFont="1" applyFill="1" applyBorder="1" applyAlignment="1">
      <alignment vertical="center"/>
    </xf>
    <xf numFmtId="165" fontId="13" fillId="0" borderId="4" xfId="0" applyNumberFormat="1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4" fontId="18" fillId="0" borderId="0" xfId="0" applyNumberFormat="1" applyFont="1" applyFill="1"/>
    <xf numFmtId="49" fontId="13" fillId="0" borderId="19" xfId="0" applyNumberFormat="1" applyFont="1" applyFill="1" applyBorder="1" applyAlignment="1">
      <alignment vertical="center"/>
    </xf>
    <xf numFmtId="165" fontId="13" fillId="0" borderId="20" xfId="0" applyNumberFormat="1" applyFont="1" applyFill="1" applyBorder="1" applyAlignment="1">
      <alignment vertical="center"/>
    </xf>
    <xf numFmtId="165" fontId="11" fillId="0" borderId="21" xfId="0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center"/>
    </xf>
    <xf numFmtId="0" fontId="19" fillId="0" borderId="0" xfId="0" applyFont="1" applyAlignment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4" xfId="0" applyBorder="1"/>
    <xf numFmtId="0" fontId="0" fillId="0" borderId="0" xfId="0" applyBorder="1"/>
    <xf numFmtId="4" fontId="0" fillId="0" borderId="0" xfId="0" applyNumberFormat="1" applyBorder="1"/>
    <xf numFmtId="49" fontId="0" fillId="0" borderId="0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</cellXfs>
  <cellStyles count="6">
    <cellStyle name="Čárka 2" xfId="2"/>
    <cellStyle name="Normální" xfId="0" builtinId="0"/>
    <cellStyle name="Normální 2" xfId="1"/>
    <cellStyle name="Normální 4" xfId="3"/>
    <cellStyle name="Normální 5" xfId="5"/>
    <cellStyle name="Normální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68"/>
  <sheetViews>
    <sheetView tabSelected="1" showWhiteSpace="0" view="pageLayout" topLeftCell="A55" zoomScaleNormal="100" workbookViewId="0">
      <selection activeCell="B79" sqref="B79"/>
    </sheetView>
  </sheetViews>
  <sheetFormatPr defaultRowHeight="15"/>
  <cols>
    <col min="1" max="1" width="36" customWidth="1"/>
    <col min="2" max="2" width="18.28515625" style="1" customWidth="1"/>
    <col min="3" max="3" width="15.7109375" style="1" customWidth="1"/>
    <col min="4" max="4" width="8.85546875" style="1" customWidth="1"/>
    <col min="5" max="5" width="16.28515625" style="1" customWidth="1"/>
    <col min="6" max="6" width="14.5703125" style="1" customWidth="1"/>
    <col min="7" max="7" width="8.85546875" style="1" customWidth="1"/>
  </cols>
  <sheetData>
    <row r="1" spans="1:7">
      <c r="G1" s="64" t="s">
        <v>92</v>
      </c>
    </row>
    <row r="2" spans="1:7">
      <c r="F2" s="64"/>
      <c r="G2" s="65" t="s">
        <v>79</v>
      </c>
    </row>
    <row r="3" spans="1:7" ht="16.5">
      <c r="A3" s="3" t="s">
        <v>51</v>
      </c>
    </row>
    <row r="4" spans="1:7" ht="17.25" thickBot="1">
      <c r="A4" s="3"/>
      <c r="D4" s="4"/>
      <c r="G4" s="4" t="s">
        <v>45</v>
      </c>
    </row>
    <row r="5" spans="1:7" ht="15.75" thickBot="1">
      <c r="A5" s="5"/>
      <c r="B5" s="6" t="s">
        <v>46</v>
      </c>
      <c r="C5" s="6" t="s">
        <v>47</v>
      </c>
      <c r="D5" s="6" t="s">
        <v>48</v>
      </c>
      <c r="E5" s="6" t="s">
        <v>49</v>
      </c>
      <c r="F5" s="6" t="s">
        <v>50</v>
      </c>
      <c r="G5" s="7" t="s">
        <v>48</v>
      </c>
    </row>
    <row r="6" spans="1:7" s="18" customFormat="1" ht="15.75" thickTop="1">
      <c r="A6" s="15" t="s">
        <v>0</v>
      </c>
      <c r="B6" s="19">
        <v>162639</v>
      </c>
      <c r="C6" s="19">
        <v>50247.899999999994</v>
      </c>
      <c r="D6" s="19">
        <f>(C6/B6)*100</f>
        <v>30.895357202147082</v>
      </c>
      <c r="E6" s="16">
        <v>289145</v>
      </c>
      <c r="F6" s="16">
        <v>152245.70000000001</v>
      </c>
      <c r="G6" s="17">
        <f>(F6/E6)*100</f>
        <v>52.653755036400426</v>
      </c>
    </row>
    <row r="7" spans="1:7">
      <c r="A7" s="11" t="s">
        <v>3</v>
      </c>
      <c r="B7" s="20">
        <v>83600</v>
      </c>
      <c r="C7" s="20">
        <v>16359.6</v>
      </c>
      <c r="D7" s="20">
        <f t="shared" ref="D7:D38" si="0">(C7/B7)*100</f>
        <v>19.568899521531101</v>
      </c>
      <c r="E7" s="8">
        <v>7790</v>
      </c>
      <c r="F7" s="8">
        <v>4655</v>
      </c>
      <c r="G7" s="12">
        <f t="shared" ref="G7:G38" si="1">(F7/E7)*100</f>
        <v>59.756097560975604</v>
      </c>
    </row>
    <row r="8" spans="1:7">
      <c r="A8" s="11" t="s">
        <v>10</v>
      </c>
      <c r="B8" s="20">
        <v>0</v>
      </c>
      <c r="C8" s="20">
        <v>80.8</v>
      </c>
      <c r="D8" s="20"/>
      <c r="E8" s="8">
        <v>150</v>
      </c>
      <c r="F8" s="8">
        <v>78.599999999999994</v>
      </c>
      <c r="G8" s="12">
        <f t="shared" si="1"/>
        <v>52.399999999999991</v>
      </c>
    </row>
    <row r="9" spans="1:7">
      <c r="A9" s="11" t="s">
        <v>6</v>
      </c>
      <c r="B9" s="20">
        <v>500</v>
      </c>
      <c r="C9" s="20">
        <v>122.6</v>
      </c>
      <c r="D9" s="20">
        <f t="shared" si="0"/>
        <v>24.52</v>
      </c>
      <c r="E9" s="8">
        <v>5600</v>
      </c>
      <c r="F9" s="8">
        <v>2817.2</v>
      </c>
      <c r="G9" s="12">
        <f t="shared" si="1"/>
        <v>50.30714285714285</v>
      </c>
    </row>
    <row r="10" spans="1:7">
      <c r="A10" s="11" t="s">
        <v>40</v>
      </c>
      <c r="B10" s="20">
        <v>0</v>
      </c>
      <c r="C10" s="20">
        <v>503.4</v>
      </c>
      <c r="D10" s="20"/>
      <c r="E10" s="8">
        <v>0</v>
      </c>
      <c r="F10" s="8">
        <v>3701.4</v>
      </c>
      <c r="G10" s="12"/>
    </row>
    <row r="11" spans="1:7">
      <c r="A11" s="11" t="s">
        <v>5</v>
      </c>
      <c r="B11" s="20">
        <v>14100</v>
      </c>
      <c r="C11" s="20">
        <v>0</v>
      </c>
      <c r="D11" s="20">
        <f t="shared" si="0"/>
        <v>0</v>
      </c>
      <c r="E11" s="8">
        <v>0</v>
      </c>
      <c r="F11" s="8">
        <v>0</v>
      </c>
      <c r="G11" s="12">
        <v>0</v>
      </c>
    </row>
    <row r="12" spans="1:7">
      <c r="A12" s="11" t="s">
        <v>34</v>
      </c>
      <c r="B12" s="20">
        <v>15752</v>
      </c>
      <c r="C12" s="20">
        <v>8648.7999999999993</v>
      </c>
      <c r="D12" s="20">
        <f t="shared" si="0"/>
        <v>54.906043676993392</v>
      </c>
      <c r="E12" s="8">
        <v>68956</v>
      </c>
      <c r="F12" s="8">
        <v>35584.9</v>
      </c>
      <c r="G12" s="12">
        <f t="shared" si="1"/>
        <v>51.605226521259937</v>
      </c>
    </row>
    <row r="13" spans="1:7">
      <c r="A13" s="11" t="s">
        <v>33</v>
      </c>
      <c r="B13" s="20">
        <v>16187</v>
      </c>
      <c r="C13" s="20">
        <v>8477.1999999999989</v>
      </c>
      <c r="D13" s="20">
        <f t="shared" si="0"/>
        <v>52.370420707975526</v>
      </c>
      <c r="E13" s="8">
        <v>89824</v>
      </c>
      <c r="F13" s="8">
        <v>46151.600000000006</v>
      </c>
      <c r="G13" s="12">
        <f t="shared" si="1"/>
        <v>51.380032062700401</v>
      </c>
    </row>
    <row r="14" spans="1:7">
      <c r="A14" s="11" t="s">
        <v>2</v>
      </c>
      <c r="B14" s="20">
        <v>19367</v>
      </c>
      <c r="C14" s="20">
        <v>13670.8</v>
      </c>
      <c r="D14" s="20">
        <f t="shared" si="0"/>
        <v>70.588113801827845</v>
      </c>
      <c r="E14" s="8">
        <v>105149</v>
      </c>
      <c r="F14" s="8">
        <v>53275.5</v>
      </c>
      <c r="G14" s="12">
        <f t="shared" si="1"/>
        <v>50.666673006875961</v>
      </c>
    </row>
    <row r="15" spans="1:7">
      <c r="A15" s="11" t="s">
        <v>35</v>
      </c>
      <c r="B15" s="20">
        <v>13133</v>
      </c>
      <c r="C15" s="20">
        <v>2384.7000000000003</v>
      </c>
      <c r="D15" s="20">
        <f t="shared" si="0"/>
        <v>18.15807507804767</v>
      </c>
      <c r="E15" s="8">
        <v>11676</v>
      </c>
      <c r="F15" s="8">
        <v>5981.5</v>
      </c>
      <c r="G15" s="12">
        <f t="shared" si="1"/>
        <v>51.229016786570746</v>
      </c>
    </row>
    <row r="16" spans="1:7" s="18" customFormat="1">
      <c r="A16" s="22" t="s">
        <v>28</v>
      </c>
      <c r="B16" s="27">
        <v>0</v>
      </c>
      <c r="C16" s="27">
        <v>0</v>
      </c>
      <c r="D16" s="27">
        <v>0</v>
      </c>
      <c r="E16" s="10">
        <v>15070</v>
      </c>
      <c r="F16" s="10">
        <v>170.3</v>
      </c>
      <c r="G16" s="23">
        <f t="shared" si="1"/>
        <v>1.1300597213005974</v>
      </c>
    </row>
    <row r="17" spans="1:7" ht="15.75" thickBot="1">
      <c r="A17" s="13" t="s">
        <v>29</v>
      </c>
      <c r="B17" s="21">
        <v>0</v>
      </c>
      <c r="C17" s="21">
        <v>0</v>
      </c>
      <c r="D17" s="21">
        <v>0</v>
      </c>
      <c r="E17" s="9">
        <v>15070</v>
      </c>
      <c r="F17" s="9">
        <v>170.3</v>
      </c>
      <c r="G17" s="14">
        <f t="shared" si="1"/>
        <v>1.1300597213005974</v>
      </c>
    </row>
    <row r="18" spans="1:7" s="18" customFormat="1" ht="15.75" thickTop="1">
      <c r="A18" s="15" t="s">
        <v>13</v>
      </c>
      <c r="B18" s="19">
        <v>5110</v>
      </c>
      <c r="C18" s="19">
        <v>48.1</v>
      </c>
      <c r="D18" s="19">
        <f t="shared" si="0"/>
        <v>0.94129158512720157</v>
      </c>
      <c r="E18" s="16">
        <v>25</v>
      </c>
      <c r="F18" s="16">
        <v>338.7</v>
      </c>
      <c r="G18" s="17">
        <f t="shared" si="1"/>
        <v>1354.8</v>
      </c>
    </row>
    <row r="19" spans="1:7" ht="15.75" thickBot="1">
      <c r="A19" s="13" t="s">
        <v>14</v>
      </c>
      <c r="B19" s="21">
        <v>5110</v>
      </c>
      <c r="C19" s="21">
        <v>48.1</v>
      </c>
      <c r="D19" s="21">
        <f t="shared" si="0"/>
        <v>0.94129158512720157</v>
      </c>
      <c r="E19" s="9">
        <v>25</v>
      </c>
      <c r="F19" s="9">
        <v>338.7</v>
      </c>
      <c r="G19" s="14">
        <f t="shared" si="1"/>
        <v>1354.8</v>
      </c>
    </row>
    <row r="20" spans="1:7" s="18" customFormat="1" ht="15.75" thickTop="1">
      <c r="A20" s="15" t="s">
        <v>15</v>
      </c>
      <c r="B20" s="19">
        <v>78831</v>
      </c>
      <c r="C20" s="19">
        <v>33165.599999999999</v>
      </c>
      <c r="D20" s="19">
        <f t="shared" si="0"/>
        <v>42.071773794573197</v>
      </c>
      <c r="E20" s="16">
        <v>2280</v>
      </c>
      <c r="F20" s="16">
        <v>611.59999999999991</v>
      </c>
      <c r="G20" s="17">
        <f t="shared" si="1"/>
        <v>26.824561403508767</v>
      </c>
    </row>
    <row r="21" spans="1:7">
      <c r="A21" s="11" t="s">
        <v>19</v>
      </c>
      <c r="B21" s="20">
        <v>71611</v>
      </c>
      <c r="C21" s="20">
        <v>30908.1</v>
      </c>
      <c r="D21" s="20">
        <f t="shared" si="0"/>
        <v>43.161106533912388</v>
      </c>
      <c r="E21" s="8">
        <v>25</v>
      </c>
      <c r="F21" s="8">
        <v>51.8</v>
      </c>
      <c r="G21" s="12">
        <f t="shared" si="1"/>
        <v>207.20000000000002</v>
      </c>
    </row>
    <row r="22" spans="1:7">
      <c r="A22" s="11" t="s">
        <v>36</v>
      </c>
      <c r="B22" s="20">
        <v>6570</v>
      </c>
      <c r="C22" s="20">
        <v>2257.5</v>
      </c>
      <c r="D22" s="20">
        <f t="shared" si="0"/>
        <v>34.360730593607308</v>
      </c>
      <c r="E22" s="8">
        <v>2255</v>
      </c>
      <c r="F22" s="8">
        <v>559.79999999999995</v>
      </c>
      <c r="G22" s="12">
        <v>0</v>
      </c>
    </row>
    <row r="23" spans="1:7" ht="15.75" thickBot="1">
      <c r="A23" s="13" t="s">
        <v>18</v>
      </c>
      <c r="B23" s="21">
        <v>650</v>
      </c>
      <c r="C23" s="21">
        <v>0</v>
      </c>
      <c r="D23" s="21">
        <f t="shared" si="0"/>
        <v>0</v>
      </c>
      <c r="E23" s="9">
        <v>0</v>
      </c>
      <c r="F23" s="9">
        <v>0</v>
      </c>
      <c r="G23" s="14">
        <v>0</v>
      </c>
    </row>
    <row r="24" spans="1:7" s="18" customFormat="1" ht="15.75" thickTop="1">
      <c r="A24" s="15" t="s">
        <v>20</v>
      </c>
      <c r="B24" s="19">
        <v>168</v>
      </c>
      <c r="C24" s="19">
        <v>2.9999999999999991</v>
      </c>
      <c r="D24" s="19">
        <f t="shared" si="0"/>
        <v>1.7857142857142854</v>
      </c>
      <c r="E24" s="16">
        <v>220</v>
      </c>
      <c r="F24" s="16">
        <v>187.4</v>
      </c>
      <c r="G24" s="17">
        <f t="shared" si="1"/>
        <v>85.181818181818187</v>
      </c>
    </row>
    <row r="25" spans="1:7" ht="15.75" thickBot="1">
      <c r="A25" s="13" t="s">
        <v>21</v>
      </c>
      <c r="B25" s="21">
        <v>168</v>
      </c>
      <c r="C25" s="21">
        <v>2.9999999999999991</v>
      </c>
      <c r="D25" s="21">
        <f t="shared" si="0"/>
        <v>1.7857142857142854</v>
      </c>
      <c r="E25" s="9">
        <v>220</v>
      </c>
      <c r="F25" s="9">
        <v>187.4</v>
      </c>
      <c r="G25" s="12">
        <f t="shared" si="1"/>
        <v>85.181818181818187</v>
      </c>
    </row>
    <row r="26" spans="1:7" s="18" customFormat="1" ht="15.75" thickTop="1">
      <c r="A26" s="15" t="s">
        <v>22</v>
      </c>
      <c r="B26" s="19">
        <v>99327</v>
      </c>
      <c r="C26" s="19">
        <v>44241.899999999994</v>
      </c>
      <c r="D26" s="19">
        <f t="shared" si="0"/>
        <v>44.541665408197161</v>
      </c>
      <c r="E26" s="16">
        <v>227273.3</v>
      </c>
      <c r="F26" s="16">
        <v>167536.6</v>
      </c>
      <c r="G26" s="23">
        <f t="shared" si="1"/>
        <v>73.715918235886051</v>
      </c>
    </row>
    <row r="27" spans="1:7">
      <c r="A27" s="11" t="s">
        <v>26</v>
      </c>
      <c r="B27" s="20">
        <v>23700</v>
      </c>
      <c r="C27" s="20">
        <v>1703.1999999999998</v>
      </c>
      <c r="D27" s="20">
        <f t="shared" si="0"/>
        <v>7.1864978902953585</v>
      </c>
      <c r="E27" s="8">
        <v>18272</v>
      </c>
      <c r="F27" s="8">
        <v>0</v>
      </c>
      <c r="G27" s="12">
        <f t="shared" si="1"/>
        <v>0</v>
      </c>
    </row>
    <row r="28" spans="1:7">
      <c r="A28" s="11" t="s">
        <v>25</v>
      </c>
      <c r="B28" s="20">
        <v>53900</v>
      </c>
      <c r="C28" s="20">
        <v>6227.5999999999995</v>
      </c>
      <c r="D28" s="20">
        <f t="shared" si="0"/>
        <v>11.553988868274581</v>
      </c>
      <c r="E28" s="8">
        <v>0</v>
      </c>
      <c r="F28" s="8">
        <v>34.200000000000003</v>
      </c>
      <c r="G28" s="12"/>
    </row>
    <row r="29" spans="1:7">
      <c r="A29" s="11" t="s">
        <v>42</v>
      </c>
      <c r="B29" s="20">
        <v>0</v>
      </c>
      <c r="C29" s="20">
        <v>2.6</v>
      </c>
      <c r="D29" s="20"/>
      <c r="E29" s="8">
        <v>0</v>
      </c>
      <c r="F29" s="8">
        <v>17200</v>
      </c>
      <c r="G29" s="12"/>
    </row>
    <row r="30" spans="1:7">
      <c r="A30" s="11" t="s">
        <v>39</v>
      </c>
      <c r="B30" s="20">
        <v>0</v>
      </c>
      <c r="C30" s="20">
        <v>704.6</v>
      </c>
      <c r="D30" s="20"/>
      <c r="E30" s="8">
        <v>0</v>
      </c>
      <c r="F30" s="8">
        <v>2575.3999999999996</v>
      </c>
      <c r="G30" s="12"/>
    </row>
    <row r="31" spans="1:7">
      <c r="A31" s="11" t="s">
        <v>38</v>
      </c>
      <c r="B31" s="20">
        <v>0</v>
      </c>
      <c r="C31" s="20">
        <v>-1.3999999999999986</v>
      </c>
      <c r="D31" s="20"/>
      <c r="E31" s="8">
        <v>0</v>
      </c>
      <c r="F31" s="8">
        <v>5865.1</v>
      </c>
      <c r="G31" s="12"/>
    </row>
    <row r="32" spans="1:7">
      <c r="A32" s="11" t="s">
        <v>27</v>
      </c>
      <c r="B32" s="20">
        <v>3144</v>
      </c>
      <c r="C32" s="20">
        <v>25840.199999999997</v>
      </c>
      <c r="D32" s="20">
        <f t="shared" si="0"/>
        <v>821.88931297709917</v>
      </c>
      <c r="E32" s="8">
        <v>185906.3</v>
      </c>
      <c r="F32" s="8">
        <v>126415.5</v>
      </c>
      <c r="G32" s="12">
        <f t="shared" si="1"/>
        <v>67.999578282177637</v>
      </c>
    </row>
    <row r="33" spans="1:7">
      <c r="A33" s="11" t="s">
        <v>24</v>
      </c>
      <c r="B33" s="20">
        <v>1000</v>
      </c>
      <c r="C33" s="20">
        <v>5216.8</v>
      </c>
      <c r="D33" s="20">
        <f t="shared" si="0"/>
        <v>521.68000000000006</v>
      </c>
      <c r="E33" s="8">
        <v>16285</v>
      </c>
      <c r="F33" s="8">
        <v>11983.900000000001</v>
      </c>
      <c r="G33" s="12">
        <f t="shared" si="1"/>
        <v>73.588578446423099</v>
      </c>
    </row>
    <row r="34" spans="1:7">
      <c r="A34" s="11" t="s">
        <v>23</v>
      </c>
      <c r="B34" s="20">
        <v>4900</v>
      </c>
      <c r="C34" s="20">
        <v>965.6</v>
      </c>
      <c r="D34" s="20">
        <f t="shared" si="0"/>
        <v>19.706122448979592</v>
      </c>
      <c r="E34" s="8">
        <v>0</v>
      </c>
      <c r="F34" s="8">
        <v>0</v>
      </c>
      <c r="G34" s="12">
        <v>0</v>
      </c>
    </row>
    <row r="35" spans="1:7" ht="15.75" thickBot="1">
      <c r="A35" s="13" t="s">
        <v>37</v>
      </c>
      <c r="B35" s="21">
        <v>12683</v>
      </c>
      <c r="C35" s="21">
        <v>3582.7000000000003</v>
      </c>
      <c r="D35" s="21">
        <f t="shared" si="0"/>
        <v>28.248048568950569</v>
      </c>
      <c r="E35" s="9">
        <v>6810</v>
      </c>
      <c r="F35" s="9">
        <v>3462.5</v>
      </c>
      <c r="G35" s="14">
        <f t="shared" si="1"/>
        <v>50.844346549192366</v>
      </c>
    </row>
    <row r="36" spans="1:7" s="18" customFormat="1" ht="15.75" thickTop="1">
      <c r="A36" s="15" t="s">
        <v>30</v>
      </c>
      <c r="B36" s="19">
        <v>0</v>
      </c>
      <c r="C36" s="19">
        <v>284.89999999999998</v>
      </c>
      <c r="D36" s="19"/>
      <c r="E36" s="16">
        <v>8433.6</v>
      </c>
      <c r="F36" s="16">
        <v>4216.8</v>
      </c>
      <c r="G36" s="17">
        <f t="shared" si="1"/>
        <v>50</v>
      </c>
    </row>
    <row r="37" spans="1:7" ht="15.75" thickBot="1">
      <c r="A37" s="13" t="s">
        <v>31</v>
      </c>
      <c r="B37" s="21">
        <v>0</v>
      </c>
      <c r="C37" s="21">
        <v>284.89999999999998</v>
      </c>
      <c r="D37" s="21"/>
      <c r="E37" s="9">
        <v>8433.6</v>
      </c>
      <c r="F37" s="9">
        <v>4216.8</v>
      </c>
      <c r="G37" s="14">
        <f t="shared" si="1"/>
        <v>50</v>
      </c>
    </row>
    <row r="38" spans="1:7" s="18" customFormat="1" ht="16.5" thickTop="1" thickBot="1">
      <c r="A38" s="24" t="s">
        <v>44</v>
      </c>
      <c r="B38" s="25">
        <v>346075</v>
      </c>
      <c r="C38" s="25">
        <v>127991.40000000001</v>
      </c>
      <c r="D38" s="25">
        <f t="shared" si="0"/>
        <v>36.983717402297195</v>
      </c>
      <c r="E38" s="25">
        <v>542446.9</v>
      </c>
      <c r="F38" s="25">
        <v>325307.10000000003</v>
      </c>
      <c r="G38" s="26">
        <f t="shared" si="1"/>
        <v>59.970312301535877</v>
      </c>
    </row>
    <row r="66" spans="1:7">
      <c r="A66" s="67"/>
      <c r="B66" s="68"/>
      <c r="C66" s="68"/>
      <c r="D66" s="68"/>
      <c r="E66" s="68"/>
      <c r="F66" s="68"/>
      <c r="G66" s="68"/>
    </row>
    <row r="67" spans="1:7">
      <c r="A67" s="67"/>
      <c r="B67" s="68"/>
      <c r="C67" s="68"/>
      <c r="D67" s="68"/>
      <c r="E67" s="68"/>
      <c r="F67" s="68"/>
      <c r="G67" s="68"/>
    </row>
    <row r="68" spans="1:7">
      <c r="A68" s="69" t="s">
        <v>84</v>
      </c>
      <c r="B68" s="69"/>
      <c r="C68" s="69"/>
      <c r="D68" s="69"/>
      <c r="E68" s="69"/>
      <c r="F68" s="69"/>
      <c r="G68" s="69"/>
    </row>
  </sheetData>
  <mergeCells count="1">
    <mergeCell ref="A68:G68"/>
  </mergeCells>
  <pageMargins left="0.70866141732283461" right="0.70866141732283461" top="0.74803149606299213" bottom="0.74803149606299213" header="0.31496062992125984" footer="0.31496062992125984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140"/>
  <sheetViews>
    <sheetView view="pageLayout" topLeftCell="A133" zoomScaleNormal="100" workbookViewId="0">
      <selection activeCell="A140" sqref="A140:G140"/>
    </sheetView>
  </sheetViews>
  <sheetFormatPr defaultRowHeight="15"/>
  <cols>
    <col min="1" max="1" width="38.28515625" customWidth="1"/>
    <col min="2" max="2" width="17.42578125" customWidth="1"/>
    <col min="3" max="3" width="15.85546875" customWidth="1"/>
    <col min="4" max="4" width="7.85546875" customWidth="1"/>
    <col min="5" max="5" width="15.5703125" customWidth="1"/>
    <col min="6" max="6" width="15.7109375" customWidth="1"/>
    <col min="7" max="7" width="10.5703125" customWidth="1"/>
  </cols>
  <sheetData>
    <row r="1" spans="1:7">
      <c r="G1" t="s">
        <v>80</v>
      </c>
    </row>
    <row r="2" spans="1:7" ht="16.5">
      <c r="A2" s="3" t="s">
        <v>51</v>
      </c>
      <c r="B2" s="1"/>
      <c r="C2" s="2"/>
      <c r="D2" s="1"/>
      <c r="E2" s="1"/>
      <c r="F2" s="1"/>
      <c r="G2" s="1"/>
    </row>
    <row r="3" spans="1:7" ht="17.25" thickBot="1">
      <c r="A3" s="3"/>
      <c r="B3" s="1"/>
      <c r="C3" s="1"/>
      <c r="D3" s="4"/>
      <c r="E3" s="1"/>
      <c r="F3" s="1"/>
      <c r="G3" s="4" t="s">
        <v>45</v>
      </c>
    </row>
    <row r="4" spans="1:7" ht="15.75" thickBot="1">
      <c r="A4" s="5"/>
      <c r="B4" s="6" t="s">
        <v>46</v>
      </c>
      <c r="C4" s="6" t="s">
        <v>47</v>
      </c>
      <c r="D4" s="6" t="s">
        <v>48</v>
      </c>
      <c r="E4" s="6" t="s">
        <v>49</v>
      </c>
      <c r="F4" s="6" t="s">
        <v>50</v>
      </c>
      <c r="G4" s="7" t="s">
        <v>48</v>
      </c>
    </row>
    <row r="5" spans="1:7" ht="15.75" thickTop="1">
      <c r="A5" s="29" t="s">
        <v>1</v>
      </c>
      <c r="B5" s="31">
        <v>5841</v>
      </c>
      <c r="C5" s="31">
        <v>2122.8000000000002</v>
      </c>
      <c r="D5" s="31">
        <f>(C5/B5)*100</f>
        <v>36.343091936312277</v>
      </c>
      <c r="E5" s="28">
        <v>0</v>
      </c>
      <c r="F5" s="28">
        <v>0</v>
      </c>
      <c r="G5" s="30">
        <v>0</v>
      </c>
    </row>
    <row r="6" spans="1:7">
      <c r="A6" s="11" t="s">
        <v>3</v>
      </c>
      <c r="B6" s="20">
        <v>100</v>
      </c>
      <c r="C6" s="20">
        <v>0</v>
      </c>
      <c r="D6" s="20">
        <f t="shared" ref="D6:D62" si="0">(C6/B6)*100</f>
        <v>0</v>
      </c>
      <c r="E6" s="8">
        <v>0</v>
      </c>
      <c r="F6" s="8">
        <v>0</v>
      </c>
      <c r="G6" s="12">
        <v>0</v>
      </c>
    </row>
    <row r="7" spans="1:7">
      <c r="A7" s="11" t="s">
        <v>34</v>
      </c>
      <c r="B7" s="20">
        <v>552</v>
      </c>
      <c r="C7" s="20">
        <v>473</v>
      </c>
      <c r="D7" s="20">
        <f t="shared" si="0"/>
        <v>85.688405797101453</v>
      </c>
      <c r="E7" s="8">
        <v>0</v>
      </c>
      <c r="F7" s="8">
        <v>0</v>
      </c>
      <c r="G7" s="12">
        <v>0</v>
      </c>
    </row>
    <row r="8" spans="1:7">
      <c r="A8" s="11" t="s">
        <v>33</v>
      </c>
      <c r="B8" s="20">
        <v>567</v>
      </c>
      <c r="C8" s="20">
        <v>76.900000000000006</v>
      </c>
      <c r="D8" s="20">
        <f t="shared" si="0"/>
        <v>13.562610229276897</v>
      </c>
      <c r="E8" s="8">
        <v>0</v>
      </c>
      <c r="F8" s="8">
        <v>0</v>
      </c>
      <c r="G8" s="12">
        <v>0</v>
      </c>
    </row>
    <row r="9" spans="1:7">
      <c r="A9" s="11" t="s">
        <v>2</v>
      </c>
      <c r="B9" s="20">
        <v>167</v>
      </c>
      <c r="C9" s="20">
        <v>131.80000000000001</v>
      </c>
      <c r="D9" s="20">
        <f t="shared" si="0"/>
        <v>78.922155688622766</v>
      </c>
      <c r="E9" s="8">
        <v>0</v>
      </c>
      <c r="F9" s="8">
        <v>0</v>
      </c>
      <c r="G9" s="12">
        <v>0</v>
      </c>
    </row>
    <row r="10" spans="1:7">
      <c r="A10" s="11" t="s">
        <v>35</v>
      </c>
      <c r="B10" s="20">
        <v>2230</v>
      </c>
      <c r="C10" s="20">
        <v>423.1</v>
      </c>
      <c r="D10" s="20">
        <f t="shared" si="0"/>
        <v>18.973094170403588</v>
      </c>
      <c r="E10" s="8">
        <v>0</v>
      </c>
      <c r="F10" s="8">
        <v>0</v>
      </c>
      <c r="G10" s="12">
        <v>0</v>
      </c>
    </row>
    <row r="11" spans="1:7">
      <c r="A11" s="11" t="s">
        <v>19</v>
      </c>
      <c r="B11" s="20">
        <v>15</v>
      </c>
      <c r="C11" s="20">
        <v>5.2</v>
      </c>
      <c r="D11" s="20">
        <f t="shared" si="0"/>
        <v>34.666666666666671</v>
      </c>
      <c r="E11" s="8">
        <v>0</v>
      </c>
      <c r="F11" s="8">
        <v>0</v>
      </c>
      <c r="G11" s="12">
        <v>0</v>
      </c>
    </row>
    <row r="12" spans="1:7">
      <c r="A12" s="11" t="s">
        <v>36</v>
      </c>
      <c r="B12" s="20">
        <v>2000</v>
      </c>
      <c r="C12" s="20">
        <v>1011.9</v>
      </c>
      <c r="D12" s="20">
        <f t="shared" si="0"/>
        <v>50.594999999999999</v>
      </c>
      <c r="E12" s="8">
        <v>0</v>
      </c>
      <c r="F12" s="8">
        <v>0</v>
      </c>
      <c r="G12" s="12">
        <v>0</v>
      </c>
    </row>
    <row r="13" spans="1:7" ht="15.75" thickBot="1">
      <c r="A13" s="13" t="s">
        <v>37</v>
      </c>
      <c r="B13" s="21">
        <v>210</v>
      </c>
      <c r="C13" s="21">
        <v>0.9</v>
      </c>
      <c r="D13" s="21">
        <f t="shared" si="0"/>
        <v>0.4285714285714286</v>
      </c>
      <c r="E13" s="9">
        <v>0</v>
      </c>
      <c r="F13" s="9">
        <v>0</v>
      </c>
      <c r="G13" s="14">
        <v>0</v>
      </c>
    </row>
    <row r="14" spans="1:7" ht="15.75" thickTop="1">
      <c r="A14" s="29" t="s">
        <v>4</v>
      </c>
      <c r="B14" s="31">
        <v>182743</v>
      </c>
      <c r="C14" s="31">
        <v>31311.800000000003</v>
      </c>
      <c r="D14" s="31">
        <f t="shared" si="0"/>
        <v>17.134336198924174</v>
      </c>
      <c r="E14" s="28">
        <v>0</v>
      </c>
      <c r="F14" s="28">
        <v>0</v>
      </c>
      <c r="G14" s="30">
        <v>0</v>
      </c>
    </row>
    <row r="15" spans="1:7">
      <c r="A15" s="11" t="s">
        <v>3</v>
      </c>
      <c r="B15" s="20">
        <v>58500</v>
      </c>
      <c r="C15" s="20">
        <v>6166.5</v>
      </c>
      <c r="D15" s="20">
        <f t="shared" si="0"/>
        <v>10.541025641025641</v>
      </c>
      <c r="E15" s="8">
        <v>0</v>
      </c>
      <c r="F15" s="8">
        <v>0</v>
      </c>
      <c r="G15" s="12">
        <v>0</v>
      </c>
    </row>
    <row r="16" spans="1:7">
      <c r="A16" s="11" t="s">
        <v>6</v>
      </c>
      <c r="B16" s="20">
        <v>500</v>
      </c>
      <c r="C16" s="20">
        <v>0</v>
      </c>
      <c r="D16" s="20">
        <f t="shared" si="0"/>
        <v>0</v>
      </c>
      <c r="E16" s="8">
        <v>0</v>
      </c>
      <c r="F16" s="8">
        <v>0</v>
      </c>
      <c r="G16" s="12">
        <v>0</v>
      </c>
    </row>
    <row r="17" spans="1:7">
      <c r="A17" s="11" t="s">
        <v>40</v>
      </c>
      <c r="B17" s="20">
        <v>0</v>
      </c>
      <c r="C17" s="20">
        <v>503.4</v>
      </c>
      <c r="D17" s="20"/>
      <c r="E17" s="8">
        <v>0</v>
      </c>
      <c r="F17" s="8">
        <v>0</v>
      </c>
      <c r="G17" s="12">
        <v>0</v>
      </c>
    </row>
    <row r="18" spans="1:7">
      <c r="A18" s="11" t="s">
        <v>5</v>
      </c>
      <c r="B18" s="20">
        <v>14000</v>
      </c>
      <c r="C18" s="20">
        <v>0</v>
      </c>
      <c r="D18" s="20">
        <f t="shared" si="0"/>
        <v>0</v>
      </c>
      <c r="E18" s="8">
        <v>0</v>
      </c>
      <c r="F18" s="8">
        <v>0</v>
      </c>
      <c r="G18" s="12">
        <v>0</v>
      </c>
    </row>
    <row r="19" spans="1:7">
      <c r="A19" s="11" t="s">
        <v>34</v>
      </c>
      <c r="B19" s="20">
        <v>9500</v>
      </c>
      <c r="C19" s="20">
        <v>5310.3</v>
      </c>
      <c r="D19" s="20">
        <f t="shared" si="0"/>
        <v>55.897894736842105</v>
      </c>
      <c r="E19" s="8">
        <v>0</v>
      </c>
      <c r="F19" s="8">
        <v>0</v>
      </c>
      <c r="G19" s="12">
        <v>0</v>
      </c>
    </row>
    <row r="20" spans="1:7">
      <c r="A20" s="11" t="s">
        <v>33</v>
      </c>
      <c r="B20" s="20">
        <v>10000</v>
      </c>
      <c r="C20" s="20">
        <v>4734.2</v>
      </c>
      <c r="D20" s="20">
        <f t="shared" si="0"/>
        <v>47.341999999999999</v>
      </c>
      <c r="E20" s="8">
        <v>0</v>
      </c>
      <c r="F20" s="8">
        <v>0</v>
      </c>
      <c r="G20" s="12">
        <v>0</v>
      </c>
    </row>
    <row r="21" spans="1:7">
      <c r="A21" s="11" t="s">
        <v>2</v>
      </c>
      <c r="B21" s="20">
        <v>13300</v>
      </c>
      <c r="C21" s="20">
        <v>6454.5</v>
      </c>
      <c r="D21" s="20">
        <f t="shared" si="0"/>
        <v>48.530075187969921</v>
      </c>
      <c r="E21" s="8">
        <v>0</v>
      </c>
      <c r="F21" s="8">
        <v>0</v>
      </c>
      <c r="G21" s="12">
        <v>0</v>
      </c>
    </row>
    <row r="22" spans="1:7">
      <c r="A22" s="11" t="s">
        <v>35</v>
      </c>
      <c r="B22" s="20">
        <v>5340</v>
      </c>
      <c r="C22" s="20">
        <v>587.79999999999995</v>
      </c>
      <c r="D22" s="20">
        <f t="shared" si="0"/>
        <v>11.007490636704119</v>
      </c>
      <c r="E22" s="8">
        <v>0</v>
      </c>
      <c r="F22" s="8">
        <v>0</v>
      </c>
      <c r="G22" s="12">
        <v>0</v>
      </c>
    </row>
    <row r="23" spans="1:7">
      <c r="A23" s="11" t="s">
        <v>26</v>
      </c>
      <c r="B23" s="20">
        <v>17500</v>
      </c>
      <c r="C23" s="20">
        <v>1376.2</v>
      </c>
      <c r="D23" s="20">
        <f t="shared" si="0"/>
        <v>7.8639999999999999</v>
      </c>
      <c r="E23" s="8">
        <v>0</v>
      </c>
      <c r="F23" s="8">
        <v>0</v>
      </c>
      <c r="G23" s="12">
        <v>0</v>
      </c>
    </row>
    <row r="24" spans="1:7">
      <c r="A24" s="11" t="s">
        <v>25</v>
      </c>
      <c r="B24" s="20">
        <v>43000</v>
      </c>
      <c r="C24" s="20">
        <v>3586.4</v>
      </c>
      <c r="D24" s="20">
        <f t="shared" si="0"/>
        <v>8.3404651162790699</v>
      </c>
      <c r="E24" s="8">
        <v>0</v>
      </c>
      <c r="F24" s="8">
        <v>0</v>
      </c>
      <c r="G24" s="12">
        <v>0</v>
      </c>
    </row>
    <row r="25" spans="1:7">
      <c r="A25" s="11" t="s">
        <v>24</v>
      </c>
      <c r="B25" s="20">
        <v>200</v>
      </c>
      <c r="C25" s="20">
        <v>0</v>
      </c>
      <c r="D25" s="20">
        <f t="shared" si="0"/>
        <v>0</v>
      </c>
      <c r="E25" s="8">
        <v>0</v>
      </c>
      <c r="F25" s="8">
        <v>0</v>
      </c>
      <c r="G25" s="12">
        <v>0</v>
      </c>
    </row>
    <row r="26" spans="1:7">
      <c r="A26" s="11" t="s">
        <v>36</v>
      </c>
      <c r="B26" s="20">
        <v>1000</v>
      </c>
      <c r="C26" s="20">
        <v>338.6</v>
      </c>
      <c r="D26" s="20">
        <f t="shared" si="0"/>
        <v>33.86</v>
      </c>
      <c r="E26" s="8">
        <v>0</v>
      </c>
      <c r="F26" s="8">
        <v>0</v>
      </c>
      <c r="G26" s="12">
        <v>0</v>
      </c>
    </row>
    <row r="27" spans="1:7" ht="15.75" thickBot="1">
      <c r="A27" s="13" t="s">
        <v>37</v>
      </c>
      <c r="B27" s="21">
        <v>9903</v>
      </c>
      <c r="C27" s="21">
        <v>2253.9</v>
      </c>
      <c r="D27" s="21">
        <f t="shared" si="0"/>
        <v>22.759769766737353</v>
      </c>
      <c r="E27" s="9">
        <v>0</v>
      </c>
      <c r="F27" s="9">
        <v>0</v>
      </c>
      <c r="G27" s="14">
        <v>0</v>
      </c>
    </row>
    <row r="28" spans="1:7" ht="15.75" thickTop="1">
      <c r="A28" s="29" t="s">
        <v>7</v>
      </c>
      <c r="B28" s="31">
        <v>80824</v>
      </c>
      <c r="C28" s="31">
        <v>28070.2</v>
      </c>
      <c r="D28" s="31">
        <f t="shared" si="0"/>
        <v>34.730030683955263</v>
      </c>
      <c r="E28" s="28">
        <v>0</v>
      </c>
      <c r="F28" s="28">
        <v>0</v>
      </c>
      <c r="G28" s="30">
        <v>0</v>
      </c>
    </row>
    <row r="29" spans="1:7">
      <c r="A29" s="11" t="s">
        <v>14</v>
      </c>
      <c r="B29" s="20">
        <v>110</v>
      </c>
      <c r="C29" s="20">
        <v>49.1</v>
      </c>
      <c r="D29" s="20">
        <f t="shared" si="0"/>
        <v>44.636363636363633</v>
      </c>
      <c r="E29" s="8">
        <v>0</v>
      </c>
      <c r="F29" s="8">
        <v>0</v>
      </c>
      <c r="G29" s="12">
        <v>0</v>
      </c>
    </row>
    <row r="30" spans="1:7">
      <c r="A30" s="11" t="s">
        <v>21</v>
      </c>
      <c r="B30" s="20">
        <v>168</v>
      </c>
      <c r="C30" s="20">
        <v>-5.2</v>
      </c>
      <c r="D30" s="20"/>
      <c r="E30" s="8">
        <v>0</v>
      </c>
      <c r="F30" s="8">
        <v>0</v>
      </c>
      <c r="G30" s="12">
        <v>0</v>
      </c>
    </row>
    <row r="31" spans="1:7">
      <c r="A31" s="11" t="s">
        <v>3</v>
      </c>
      <c r="B31" s="20">
        <v>24000</v>
      </c>
      <c r="C31" s="20">
        <v>8995.1</v>
      </c>
      <c r="D31" s="20">
        <f t="shared" si="0"/>
        <v>37.479583333333331</v>
      </c>
      <c r="E31" s="8">
        <v>0</v>
      </c>
      <c r="F31" s="8">
        <v>0</v>
      </c>
      <c r="G31" s="12">
        <v>0</v>
      </c>
    </row>
    <row r="32" spans="1:7">
      <c r="A32" s="11" t="s">
        <v>34</v>
      </c>
      <c r="B32" s="20">
        <v>5700</v>
      </c>
      <c r="C32" s="20">
        <v>2468.5</v>
      </c>
      <c r="D32" s="20">
        <f t="shared" si="0"/>
        <v>43.307017543859651</v>
      </c>
      <c r="E32" s="8">
        <v>0</v>
      </c>
      <c r="F32" s="8">
        <v>0</v>
      </c>
      <c r="G32" s="12">
        <v>0</v>
      </c>
    </row>
    <row r="33" spans="1:7">
      <c r="A33" s="11" t="s">
        <v>33</v>
      </c>
      <c r="B33" s="20">
        <v>5620</v>
      </c>
      <c r="C33" s="20">
        <v>3161.1</v>
      </c>
      <c r="D33" s="20">
        <f t="shared" si="0"/>
        <v>56.247330960854093</v>
      </c>
      <c r="E33" s="8">
        <v>0</v>
      </c>
      <c r="F33" s="8">
        <v>0</v>
      </c>
      <c r="G33" s="12">
        <v>0</v>
      </c>
    </row>
    <row r="34" spans="1:7">
      <c r="A34" s="11" t="s">
        <v>2</v>
      </c>
      <c r="B34" s="20">
        <v>5900</v>
      </c>
      <c r="C34" s="20">
        <v>3776.7</v>
      </c>
      <c r="D34" s="20">
        <f t="shared" si="0"/>
        <v>64.011864406779665</v>
      </c>
      <c r="E34" s="8">
        <v>0</v>
      </c>
      <c r="F34" s="8">
        <v>0</v>
      </c>
      <c r="G34" s="12">
        <v>0</v>
      </c>
    </row>
    <row r="35" spans="1:7">
      <c r="A35" s="11" t="s">
        <v>35</v>
      </c>
      <c r="B35" s="20">
        <v>5563</v>
      </c>
      <c r="C35" s="20">
        <v>1338.9</v>
      </c>
      <c r="D35" s="20">
        <f t="shared" si="0"/>
        <v>24.067948948409136</v>
      </c>
      <c r="E35" s="8">
        <v>0</v>
      </c>
      <c r="F35" s="8">
        <v>0</v>
      </c>
      <c r="G35" s="12">
        <v>0</v>
      </c>
    </row>
    <row r="36" spans="1:7">
      <c r="A36" s="11" t="s">
        <v>26</v>
      </c>
      <c r="B36" s="20">
        <v>6000</v>
      </c>
      <c r="C36" s="20">
        <v>277.40000000000003</v>
      </c>
      <c r="D36" s="20">
        <f t="shared" si="0"/>
        <v>4.623333333333334</v>
      </c>
      <c r="E36" s="8">
        <v>0</v>
      </c>
      <c r="F36" s="8">
        <v>0</v>
      </c>
      <c r="G36" s="12">
        <v>0</v>
      </c>
    </row>
    <row r="37" spans="1:7">
      <c r="A37" s="11" t="s">
        <v>25</v>
      </c>
      <c r="B37" s="20">
        <v>10700</v>
      </c>
      <c r="C37" s="20">
        <v>2641.2</v>
      </c>
      <c r="D37" s="20">
        <f t="shared" si="0"/>
        <v>24.684112149532709</v>
      </c>
      <c r="E37" s="8">
        <v>0</v>
      </c>
      <c r="F37" s="8">
        <v>0</v>
      </c>
      <c r="G37" s="12">
        <v>0</v>
      </c>
    </row>
    <row r="38" spans="1:7">
      <c r="A38" s="11" t="s">
        <v>38</v>
      </c>
      <c r="B38" s="20">
        <v>0</v>
      </c>
      <c r="C38" s="20">
        <v>43.4</v>
      </c>
      <c r="D38" s="20"/>
      <c r="E38" s="8">
        <v>0</v>
      </c>
      <c r="F38" s="8">
        <v>0</v>
      </c>
      <c r="G38" s="12">
        <v>0</v>
      </c>
    </row>
    <row r="39" spans="1:7">
      <c r="A39" s="11" t="s">
        <v>27</v>
      </c>
      <c r="B39" s="20">
        <v>500</v>
      </c>
      <c r="C39" s="20">
        <v>58.1</v>
      </c>
      <c r="D39" s="20">
        <f t="shared" si="0"/>
        <v>11.62</v>
      </c>
      <c r="E39" s="8">
        <v>0</v>
      </c>
      <c r="F39" s="8">
        <v>0</v>
      </c>
      <c r="G39" s="12">
        <v>0</v>
      </c>
    </row>
    <row r="40" spans="1:7">
      <c r="A40" s="11" t="s">
        <v>24</v>
      </c>
      <c r="B40" s="20">
        <v>200</v>
      </c>
      <c r="C40" s="20">
        <v>0</v>
      </c>
      <c r="D40" s="20">
        <f t="shared" si="0"/>
        <v>0</v>
      </c>
      <c r="E40" s="8">
        <v>0</v>
      </c>
      <c r="F40" s="8">
        <v>0</v>
      </c>
      <c r="G40" s="12">
        <v>0</v>
      </c>
    </row>
    <row r="41" spans="1:7">
      <c r="A41" s="11" t="s">
        <v>23</v>
      </c>
      <c r="B41" s="20">
        <v>4700</v>
      </c>
      <c r="C41" s="20">
        <v>963.6</v>
      </c>
      <c r="D41" s="20">
        <f t="shared" si="0"/>
        <v>20.502127659574469</v>
      </c>
      <c r="E41" s="8">
        <v>0</v>
      </c>
      <c r="F41" s="8">
        <v>0</v>
      </c>
      <c r="G41" s="12">
        <v>0</v>
      </c>
    </row>
    <row r="42" spans="1:7">
      <c r="A42" s="11" t="s">
        <v>19</v>
      </c>
      <c r="B42" s="20">
        <v>4923</v>
      </c>
      <c r="C42" s="20">
        <v>2073.8000000000002</v>
      </c>
      <c r="D42" s="20">
        <f t="shared" si="0"/>
        <v>42.124720698760918</v>
      </c>
      <c r="E42" s="8">
        <v>0</v>
      </c>
      <c r="F42" s="8">
        <v>0</v>
      </c>
      <c r="G42" s="12">
        <v>0</v>
      </c>
    </row>
    <row r="43" spans="1:7">
      <c r="A43" s="11" t="s">
        <v>36</v>
      </c>
      <c r="B43" s="20">
        <v>3570</v>
      </c>
      <c r="C43" s="20">
        <v>916.9</v>
      </c>
      <c r="D43" s="20">
        <f t="shared" si="0"/>
        <v>25.683473389355743</v>
      </c>
      <c r="E43" s="8">
        <v>0</v>
      </c>
      <c r="F43" s="8">
        <v>0</v>
      </c>
      <c r="G43" s="12">
        <v>0</v>
      </c>
    </row>
    <row r="44" spans="1:7">
      <c r="A44" s="11" t="s">
        <v>37</v>
      </c>
      <c r="B44" s="20">
        <v>2520</v>
      </c>
      <c r="C44" s="20">
        <v>1311.6</v>
      </c>
      <c r="D44" s="20">
        <f t="shared" si="0"/>
        <v>52.047619047619044</v>
      </c>
      <c r="E44" s="8">
        <v>0</v>
      </c>
      <c r="F44" s="8">
        <v>0</v>
      </c>
      <c r="G44" s="12">
        <v>0</v>
      </c>
    </row>
    <row r="45" spans="1:7" ht="15.75" thickBot="1">
      <c r="A45" s="13" t="s">
        <v>18</v>
      </c>
      <c r="B45" s="21">
        <v>650</v>
      </c>
      <c r="C45" s="21">
        <v>0</v>
      </c>
      <c r="D45" s="21">
        <f t="shared" si="0"/>
        <v>0</v>
      </c>
      <c r="E45" s="9">
        <v>0</v>
      </c>
      <c r="F45" s="9">
        <v>0</v>
      </c>
      <c r="G45" s="14">
        <v>0</v>
      </c>
    </row>
    <row r="46" spans="1:7" ht="15.75" thickTop="1">
      <c r="A46" s="29" t="s">
        <v>16</v>
      </c>
      <c r="B46" s="31">
        <v>66673</v>
      </c>
      <c r="C46" s="31">
        <v>28829.1</v>
      </c>
      <c r="D46" s="31">
        <f t="shared" si="0"/>
        <v>43.239542243486866</v>
      </c>
      <c r="E46" s="28">
        <v>0</v>
      </c>
      <c r="F46" s="28">
        <v>0</v>
      </c>
      <c r="G46" s="30">
        <v>0</v>
      </c>
    </row>
    <row r="47" spans="1:7" ht="15.75" thickBot="1">
      <c r="A47" s="13" t="s">
        <v>19</v>
      </c>
      <c r="B47" s="21">
        <v>66673</v>
      </c>
      <c r="C47" s="21">
        <v>28829.1</v>
      </c>
      <c r="D47" s="21">
        <f t="shared" si="0"/>
        <v>43.239542243486866</v>
      </c>
      <c r="E47" s="9">
        <v>0</v>
      </c>
      <c r="F47" s="9">
        <v>0</v>
      </c>
      <c r="G47" s="14">
        <v>0</v>
      </c>
    </row>
    <row r="48" spans="1:7" ht="15.75" thickTop="1">
      <c r="A48" s="15" t="s">
        <v>8</v>
      </c>
      <c r="B48" s="19">
        <v>7850</v>
      </c>
      <c r="C48" s="19">
        <v>333.20000000000005</v>
      </c>
      <c r="D48" s="19">
        <f t="shared" si="0"/>
        <v>4.2445859872611473</v>
      </c>
      <c r="E48" s="16">
        <v>0</v>
      </c>
      <c r="F48" s="16">
        <v>0</v>
      </c>
      <c r="G48" s="17">
        <v>0</v>
      </c>
    </row>
    <row r="49" spans="1:7">
      <c r="A49" s="11" t="s">
        <v>14</v>
      </c>
      <c r="B49" s="20">
        <v>5000</v>
      </c>
      <c r="C49" s="20">
        <v>-1</v>
      </c>
      <c r="D49" s="20"/>
      <c r="E49" s="8">
        <v>0</v>
      </c>
      <c r="F49" s="8">
        <v>0</v>
      </c>
      <c r="G49" s="12">
        <v>0</v>
      </c>
    </row>
    <row r="50" spans="1:7">
      <c r="A50" s="11" t="s">
        <v>3</v>
      </c>
      <c r="B50" s="20">
        <v>1000</v>
      </c>
      <c r="C50" s="20">
        <v>329.6</v>
      </c>
      <c r="D50" s="20">
        <f t="shared" si="0"/>
        <v>32.96</v>
      </c>
      <c r="E50" s="8">
        <v>0</v>
      </c>
      <c r="F50" s="8">
        <v>0</v>
      </c>
      <c r="G50" s="12">
        <v>0</v>
      </c>
    </row>
    <row r="51" spans="1:7">
      <c r="A51" s="11" t="s">
        <v>5</v>
      </c>
      <c r="B51" s="20">
        <v>100</v>
      </c>
      <c r="C51" s="20">
        <v>0</v>
      </c>
      <c r="D51" s="20">
        <f t="shared" si="0"/>
        <v>0</v>
      </c>
      <c r="E51" s="8">
        <v>0</v>
      </c>
      <c r="F51" s="8">
        <v>0</v>
      </c>
      <c r="G51" s="12">
        <v>0</v>
      </c>
    </row>
    <row r="52" spans="1:7">
      <c r="A52" s="11" t="s">
        <v>34</v>
      </c>
      <c r="B52" s="20">
        <v>0</v>
      </c>
      <c r="C52" s="20">
        <v>0.1</v>
      </c>
      <c r="D52" s="20"/>
      <c r="E52" s="8">
        <v>0</v>
      </c>
      <c r="F52" s="8">
        <v>0</v>
      </c>
      <c r="G52" s="12">
        <v>0</v>
      </c>
    </row>
    <row r="53" spans="1:7">
      <c r="A53" s="11" t="s">
        <v>33</v>
      </c>
      <c r="B53" s="20">
        <v>0</v>
      </c>
      <c r="C53" s="20">
        <v>0.4</v>
      </c>
      <c r="D53" s="20"/>
      <c r="E53" s="8">
        <v>0</v>
      </c>
      <c r="F53" s="8">
        <v>0</v>
      </c>
      <c r="G53" s="12">
        <v>0</v>
      </c>
    </row>
    <row r="54" spans="1:7">
      <c r="A54" s="11" t="s">
        <v>2</v>
      </c>
      <c r="B54" s="20">
        <v>0</v>
      </c>
      <c r="C54" s="20">
        <v>1</v>
      </c>
      <c r="D54" s="20"/>
      <c r="E54" s="8">
        <v>0</v>
      </c>
      <c r="F54" s="8">
        <v>0</v>
      </c>
      <c r="G54" s="12">
        <v>0</v>
      </c>
    </row>
    <row r="55" spans="1:7">
      <c r="A55" s="11" t="s">
        <v>26</v>
      </c>
      <c r="B55" s="20">
        <v>200</v>
      </c>
      <c r="C55" s="20">
        <v>0</v>
      </c>
      <c r="D55" s="20">
        <f t="shared" si="0"/>
        <v>0</v>
      </c>
      <c r="E55" s="8">
        <v>0</v>
      </c>
      <c r="F55" s="8">
        <v>0</v>
      </c>
      <c r="G55" s="12">
        <v>0</v>
      </c>
    </row>
    <row r="56" spans="1:7">
      <c r="A56" s="11" t="s">
        <v>25</v>
      </c>
      <c r="B56" s="20">
        <v>200</v>
      </c>
      <c r="C56" s="20">
        <v>0</v>
      </c>
      <c r="D56" s="20">
        <f t="shared" si="0"/>
        <v>0</v>
      </c>
      <c r="E56" s="8">
        <v>0</v>
      </c>
      <c r="F56" s="8">
        <v>0</v>
      </c>
      <c r="G56" s="12">
        <v>0</v>
      </c>
    </row>
    <row r="57" spans="1:7">
      <c r="A57" s="11" t="s">
        <v>27</v>
      </c>
      <c r="B57" s="20">
        <v>500</v>
      </c>
      <c r="C57" s="20">
        <v>0</v>
      </c>
      <c r="D57" s="20">
        <f t="shared" si="0"/>
        <v>0</v>
      </c>
      <c r="E57" s="8">
        <v>0</v>
      </c>
      <c r="F57" s="8">
        <v>0</v>
      </c>
      <c r="G57" s="12">
        <v>0</v>
      </c>
    </row>
    <row r="58" spans="1:7">
      <c r="A58" s="11" t="s">
        <v>24</v>
      </c>
      <c r="B58" s="20">
        <v>600</v>
      </c>
      <c r="C58" s="20">
        <v>0</v>
      </c>
      <c r="D58" s="20">
        <f t="shared" si="0"/>
        <v>0</v>
      </c>
      <c r="E58" s="8">
        <v>0</v>
      </c>
      <c r="F58" s="8">
        <v>0</v>
      </c>
      <c r="G58" s="12">
        <v>0</v>
      </c>
    </row>
    <row r="59" spans="1:7">
      <c r="A59" s="11" t="s">
        <v>23</v>
      </c>
      <c r="B59" s="20">
        <v>200</v>
      </c>
      <c r="C59" s="20">
        <v>2</v>
      </c>
      <c r="D59" s="20">
        <f t="shared" si="0"/>
        <v>1</v>
      </c>
      <c r="E59" s="8">
        <v>0</v>
      </c>
      <c r="F59" s="8">
        <v>0</v>
      </c>
      <c r="G59" s="12">
        <v>0</v>
      </c>
    </row>
    <row r="60" spans="1:7">
      <c r="A60" s="11" t="s">
        <v>36</v>
      </c>
      <c r="B60" s="20">
        <v>0</v>
      </c>
      <c r="C60" s="20">
        <v>1.1000000000000001</v>
      </c>
      <c r="D60" s="20"/>
      <c r="E60" s="8">
        <v>0</v>
      </c>
      <c r="F60" s="8">
        <v>0</v>
      </c>
      <c r="G60" s="12">
        <v>0</v>
      </c>
    </row>
    <row r="61" spans="1:7" ht="15.75" thickBot="1">
      <c r="A61" s="13" t="s">
        <v>37</v>
      </c>
      <c r="B61" s="21">
        <v>50</v>
      </c>
      <c r="C61" s="21">
        <v>0</v>
      </c>
      <c r="D61" s="21">
        <f t="shared" si="0"/>
        <v>0</v>
      </c>
      <c r="E61" s="9">
        <v>0</v>
      </c>
      <c r="F61" s="9">
        <v>0</v>
      </c>
      <c r="G61" s="14">
        <v>0</v>
      </c>
    </row>
    <row r="62" spans="1:7" ht="15.75" thickTop="1">
      <c r="A62" s="29" t="s">
        <v>43</v>
      </c>
      <c r="B62" s="31">
        <v>2144</v>
      </c>
      <c r="C62" s="31">
        <v>37324.300000000003</v>
      </c>
      <c r="D62" s="31">
        <f t="shared" si="0"/>
        <v>1740.8722014925374</v>
      </c>
      <c r="E62" s="28">
        <v>0</v>
      </c>
      <c r="F62" s="28">
        <v>0</v>
      </c>
      <c r="G62" s="30">
        <v>0</v>
      </c>
    </row>
    <row r="63" spans="1:7">
      <c r="A63" s="11" t="s">
        <v>31</v>
      </c>
      <c r="B63" s="20">
        <v>0</v>
      </c>
      <c r="C63" s="20">
        <v>284.89999999999998</v>
      </c>
      <c r="D63" s="20"/>
      <c r="E63" s="8">
        <v>0</v>
      </c>
      <c r="F63" s="8">
        <v>0</v>
      </c>
      <c r="G63" s="12">
        <v>0</v>
      </c>
    </row>
    <row r="64" spans="1:7">
      <c r="A64" s="11" t="s">
        <v>21</v>
      </c>
      <c r="B64" s="20">
        <v>0</v>
      </c>
      <c r="C64" s="20">
        <v>8.1999999999999993</v>
      </c>
      <c r="D64" s="20"/>
      <c r="E64" s="8">
        <v>0</v>
      </c>
      <c r="F64" s="8">
        <v>0</v>
      </c>
      <c r="G64" s="12">
        <v>0</v>
      </c>
    </row>
    <row r="65" spans="1:7">
      <c r="A65" s="11" t="s">
        <v>3</v>
      </c>
      <c r="B65" s="20">
        <v>0</v>
      </c>
      <c r="C65" s="20">
        <v>868.4</v>
      </c>
      <c r="D65" s="20"/>
      <c r="E65" s="8">
        <v>0</v>
      </c>
      <c r="F65" s="8">
        <v>0</v>
      </c>
      <c r="G65" s="12">
        <v>0</v>
      </c>
    </row>
    <row r="66" spans="1:7">
      <c r="A66" s="11" t="s">
        <v>10</v>
      </c>
      <c r="B66" s="20">
        <v>0</v>
      </c>
      <c r="C66" s="20">
        <v>80.8</v>
      </c>
      <c r="D66" s="20"/>
      <c r="E66" s="8">
        <v>0</v>
      </c>
      <c r="F66" s="8">
        <v>0</v>
      </c>
      <c r="G66" s="12">
        <v>0</v>
      </c>
    </row>
    <row r="67" spans="1:7">
      <c r="A67" s="11" t="s">
        <v>6</v>
      </c>
      <c r="B67" s="20">
        <v>0</v>
      </c>
      <c r="C67" s="20">
        <v>122.6</v>
      </c>
      <c r="D67" s="20"/>
      <c r="E67" s="8">
        <v>0</v>
      </c>
      <c r="F67" s="8">
        <v>0</v>
      </c>
      <c r="G67" s="12">
        <v>0</v>
      </c>
    </row>
    <row r="68" spans="1:7">
      <c r="A68" s="11" t="s">
        <v>34</v>
      </c>
      <c r="B68" s="20">
        <v>0</v>
      </c>
      <c r="C68" s="20">
        <v>396.9</v>
      </c>
      <c r="D68" s="20"/>
      <c r="E68" s="8">
        <v>0</v>
      </c>
      <c r="F68" s="8">
        <v>0</v>
      </c>
      <c r="G68" s="12">
        <v>0</v>
      </c>
    </row>
    <row r="69" spans="1:7">
      <c r="A69" s="66" t="s">
        <v>33</v>
      </c>
      <c r="B69" s="20">
        <v>0</v>
      </c>
      <c r="C69" s="20">
        <v>504.6</v>
      </c>
      <c r="D69" s="20"/>
      <c r="E69" s="8">
        <v>0</v>
      </c>
      <c r="F69" s="8">
        <v>0</v>
      </c>
      <c r="G69" s="12">
        <v>0</v>
      </c>
    </row>
    <row r="70" spans="1:7">
      <c r="A70" s="70" t="s">
        <v>85</v>
      </c>
      <c r="B70" s="70"/>
      <c r="C70" s="70"/>
      <c r="D70" s="70"/>
      <c r="E70" s="70"/>
      <c r="F70" s="70"/>
      <c r="G70" s="70"/>
    </row>
    <row r="71" spans="1:7">
      <c r="A71" s="66" t="s">
        <v>2</v>
      </c>
      <c r="B71" s="20">
        <v>0</v>
      </c>
      <c r="C71" s="20">
        <v>3306.8</v>
      </c>
      <c r="D71" s="20"/>
      <c r="E71" s="8">
        <v>0</v>
      </c>
      <c r="F71" s="8">
        <v>0</v>
      </c>
      <c r="G71" s="12">
        <v>0</v>
      </c>
    </row>
    <row r="72" spans="1:7">
      <c r="A72" s="11" t="s">
        <v>35</v>
      </c>
      <c r="B72" s="20">
        <v>0</v>
      </c>
      <c r="C72" s="20">
        <v>34.9</v>
      </c>
      <c r="D72" s="20"/>
      <c r="E72" s="8">
        <v>0</v>
      </c>
      <c r="F72" s="8">
        <v>0</v>
      </c>
      <c r="G72" s="12">
        <v>0</v>
      </c>
    </row>
    <row r="73" spans="1:7">
      <c r="A73" s="11" t="s">
        <v>26</v>
      </c>
      <c r="B73" s="20">
        <v>0</v>
      </c>
      <c r="C73" s="20">
        <v>49.6</v>
      </c>
      <c r="D73" s="20"/>
      <c r="E73" s="8">
        <v>0</v>
      </c>
      <c r="F73" s="8">
        <v>0</v>
      </c>
      <c r="G73" s="12">
        <v>0</v>
      </c>
    </row>
    <row r="74" spans="1:7">
      <c r="A74" s="11" t="s">
        <v>42</v>
      </c>
      <c r="B74" s="20">
        <v>0</v>
      </c>
      <c r="C74" s="20">
        <v>2.6</v>
      </c>
      <c r="D74" s="20"/>
      <c r="E74" s="8">
        <v>0</v>
      </c>
      <c r="F74" s="8">
        <v>0</v>
      </c>
      <c r="G74" s="12">
        <v>0</v>
      </c>
    </row>
    <row r="75" spans="1:7">
      <c r="A75" s="11" t="s">
        <v>39</v>
      </c>
      <c r="B75" s="20">
        <v>0</v>
      </c>
      <c r="C75" s="20">
        <v>704.6</v>
      </c>
      <c r="D75" s="20"/>
      <c r="E75" s="8">
        <v>0</v>
      </c>
      <c r="F75" s="8">
        <v>0</v>
      </c>
      <c r="G75" s="12">
        <v>0</v>
      </c>
    </row>
    <row r="76" spans="1:7">
      <c r="A76" s="11" t="s">
        <v>38</v>
      </c>
      <c r="B76" s="20">
        <v>0</v>
      </c>
      <c r="C76" s="20">
        <v>-44.8</v>
      </c>
      <c r="D76" s="20"/>
      <c r="E76" s="8">
        <v>0</v>
      </c>
      <c r="F76" s="8">
        <v>0</v>
      </c>
      <c r="G76" s="12">
        <v>0</v>
      </c>
    </row>
    <row r="77" spans="1:7">
      <c r="A77" s="11" t="s">
        <v>27</v>
      </c>
      <c r="B77" s="20">
        <v>2144</v>
      </c>
      <c r="C77" s="20">
        <v>25782.1</v>
      </c>
      <c r="D77" s="20">
        <f t="shared" ref="D77" si="1">(C77/B77)*100</f>
        <v>1202.5233208955224</v>
      </c>
      <c r="E77" s="8">
        <v>0</v>
      </c>
      <c r="F77" s="8">
        <v>0</v>
      </c>
      <c r="G77" s="12">
        <v>0</v>
      </c>
    </row>
    <row r="78" spans="1:7">
      <c r="A78" s="11" t="s">
        <v>24</v>
      </c>
      <c r="B78" s="20">
        <v>0</v>
      </c>
      <c r="C78" s="20">
        <v>5216.8</v>
      </c>
      <c r="D78" s="20"/>
      <c r="E78" s="8">
        <v>0</v>
      </c>
      <c r="F78" s="8">
        <v>0</v>
      </c>
      <c r="G78" s="12">
        <v>0</v>
      </c>
    </row>
    <row r="79" spans="1:7">
      <c r="A79" s="11" t="s">
        <v>36</v>
      </c>
      <c r="B79" s="20">
        <v>0</v>
      </c>
      <c r="C79" s="20">
        <v>-11</v>
      </c>
      <c r="D79" s="20"/>
      <c r="E79" s="8">
        <v>0</v>
      </c>
      <c r="F79" s="8">
        <v>0</v>
      </c>
      <c r="G79" s="12">
        <v>0</v>
      </c>
    </row>
    <row r="80" spans="1:7" ht="15.75" thickBot="1">
      <c r="A80" s="13" t="s">
        <v>37</v>
      </c>
      <c r="B80" s="21">
        <v>0</v>
      </c>
      <c r="C80" s="21">
        <v>16.3</v>
      </c>
      <c r="D80" s="21"/>
      <c r="E80" s="9">
        <v>0</v>
      </c>
      <c r="F80" s="9">
        <v>0</v>
      </c>
      <c r="G80" s="14">
        <v>0</v>
      </c>
    </row>
    <row r="81" spans="1:7" ht="15.75" thickTop="1">
      <c r="A81" s="15" t="s">
        <v>32</v>
      </c>
      <c r="B81" s="19">
        <v>0</v>
      </c>
      <c r="C81" s="19">
        <v>0</v>
      </c>
      <c r="D81" s="19">
        <v>0</v>
      </c>
      <c r="E81" s="16">
        <v>16311</v>
      </c>
      <c r="F81" s="16">
        <v>597.1</v>
      </c>
      <c r="G81" s="17">
        <f t="shared" ref="G81:G136" si="2">(F81/E81)*100</f>
        <v>3.6607197596713874</v>
      </c>
    </row>
    <row r="82" spans="1:7">
      <c r="A82" s="11" t="s">
        <v>29</v>
      </c>
      <c r="B82" s="20">
        <v>0</v>
      </c>
      <c r="C82" s="20">
        <v>0</v>
      </c>
      <c r="D82" s="20">
        <v>0</v>
      </c>
      <c r="E82" s="8">
        <v>15000</v>
      </c>
      <c r="F82" s="8">
        <v>0</v>
      </c>
      <c r="G82" s="12">
        <f t="shared" si="2"/>
        <v>0</v>
      </c>
    </row>
    <row r="83" spans="1:7">
      <c r="A83" s="11" t="s">
        <v>21</v>
      </c>
      <c r="B83" s="20">
        <v>0</v>
      </c>
      <c r="C83" s="20">
        <v>0</v>
      </c>
      <c r="D83" s="20">
        <v>0</v>
      </c>
      <c r="E83" s="8">
        <v>220</v>
      </c>
      <c r="F83" s="8">
        <v>187.4</v>
      </c>
      <c r="G83" s="12">
        <f t="shared" si="2"/>
        <v>85.181818181818187</v>
      </c>
    </row>
    <row r="84" spans="1:7">
      <c r="A84" s="11" t="s">
        <v>34</v>
      </c>
      <c r="B84" s="20">
        <v>0</v>
      </c>
      <c r="C84" s="20">
        <v>0</v>
      </c>
      <c r="D84" s="20">
        <v>0</v>
      </c>
      <c r="E84" s="8">
        <v>21</v>
      </c>
      <c r="F84" s="8">
        <v>63.6</v>
      </c>
      <c r="G84" s="12">
        <f t="shared" si="2"/>
        <v>302.85714285714283</v>
      </c>
    </row>
    <row r="85" spans="1:7">
      <c r="A85" s="11" t="s">
        <v>33</v>
      </c>
      <c r="B85" s="20">
        <v>0</v>
      </c>
      <c r="C85" s="20">
        <v>0</v>
      </c>
      <c r="D85" s="20">
        <v>0</v>
      </c>
      <c r="E85" s="8">
        <v>120</v>
      </c>
      <c r="F85" s="8">
        <v>25.8</v>
      </c>
      <c r="G85" s="12">
        <f t="shared" si="2"/>
        <v>21.5</v>
      </c>
    </row>
    <row r="86" spans="1:7">
      <c r="A86" s="11" t="s">
        <v>2</v>
      </c>
      <c r="B86" s="20">
        <v>0</v>
      </c>
      <c r="C86" s="20">
        <v>0</v>
      </c>
      <c r="D86" s="20">
        <v>0</v>
      </c>
      <c r="E86" s="8">
        <v>0</v>
      </c>
      <c r="F86" s="8">
        <v>7.5</v>
      </c>
      <c r="G86" s="12"/>
    </row>
    <row r="87" spans="1:7">
      <c r="A87" s="11" t="s">
        <v>35</v>
      </c>
      <c r="B87" s="20">
        <v>0</v>
      </c>
      <c r="C87" s="20">
        <v>0</v>
      </c>
      <c r="D87" s="20">
        <v>0</v>
      </c>
      <c r="E87" s="8">
        <v>0</v>
      </c>
      <c r="F87" s="8">
        <v>6</v>
      </c>
      <c r="G87" s="12"/>
    </row>
    <row r="88" spans="1:7">
      <c r="A88" s="11" t="s">
        <v>38</v>
      </c>
      <c r="B88" s="20">
        <v>0</v>
      </c>
      <c r="C88" s="20">
        <v>0</v>
      </c>
      <c r="D88" s="20">
        <v>0</v>
      </c>
      <c r="E88" s="8">
        <v>0</v>
      </c>
      <c r="F88" s="8">
        <v>183.4</v>
      </c>
      <c r="G88" s="12"/>
    </row>
    <row r="89" spans="1:7">
      <c r="A89" s="11" t="s">
        <v>24</v>
      </c>
      <c r="B89" s="20">
        <v>0</v>
      </c>
      <c r="C89" s="20">
        <v>0</v>
      </c>
      <c r="D89" s="20">
        <v>0</v>
      </c>
      <c r="E89" s="8">
        <v>700</v>
      </c>
      <c r="F89" s="8">
        <v>0</v>
      </c>
      <c r="G89" s="12">
        <f t="shared" si="2"/>
        <v>0</v>
      </c>
    </row>
    <row r="90" spans="1:7">
      <c r="A90" s="11" t="s">
        <v>36</v>
      </c>
      <c r="B90" s="20">
        <v>0</v>
      </c>
      <c r="C90" s="20">
        <v>0</v>
      </c>
      <c r="D90" s="20">
        <v>0</v>
      </c>
      <c r="E90" s="8">
        <v>250</v>
      </c>
      <c r="F90" s="8">
        <v>53.4</v>
      </c>
      <c r="G90" s="12">
        <f t="shared" si="2"/>
        <v>21.36</v>
      </c>
    </row>
    <row r="91" spans="1:7" ht="15.75" thickBot="1">
      <c r="A91" s="13" t="s">
        <v>37</v>
      </c>
      <c r="B91" s="21">
        <v>0</v>
      </c>
      <c r="C91" s="21">
        <v>0</v>
      </c>
      <c r="D91" s="21">
        <v>0</v>
      </c>
      <c r="E91" s="9">
        <v>0</v>
      </c>
      <c r="F91" s="9">
        <v>70</v>
      </c>
      <c r="G91" s="14"/>
    </row>
    <row r="92" spans="1:7" ht="15.75" thickTop="1">
      <c r="A92" s="15" t="s">
        <v>9</v>
      </c>
      <c r="B92" s="19">
        <v>0</v>
      </c>
      <c r="C92" s="19">
        <v>0</v>
      </c>
      <c r="D92" s="19">
        <v>0</v>
      </c>
      <c r="E92" s="16">
        <v>308851.59999999998</v>
      </c>
      <c r="F92" s="16">
        <v>166817</v>
      </c>
      <c r="G92" s="17">
        <f t="shared" si="2"/>
        <v>54.012023897561164</v>
      </c>
    </row>
    <row r="93" spans="1:7">
      <c r="A93" s="11" t="s">
        <v>29</v>
      </c>
      <c r="B93" s="20">
        <v>0</v>
      </c>
      <c r="C93" s="20">
        <v>0</v>
      </c>
      <c r="D93" s="20">
        <v>0</v>
      </c>
      <c r="E93" s="8">
        <v>70</v>
      </c>
      <c r="F93" s="8">
        <v>170.3</v>
      </c>
      <c r="G93" s="12">
        <f t="shared" si="2"/>
        <v>243.28571428571428</v>
      </c>
    </row>
    <row r="94" spans="1:7">
      <c r="A94" s="11" t="s">
        <v>31</v>
      </c>
      <c r="B94" s="20">
        <v>0</v>
      </c>
      <c r="C94" s="20">
        <v>0</v>
      </c>
      <c r="D94" s="20">
        <v>0</v>
      </c>
      <c r="E94" s="8">
        <v>8433.6</v>
      </c>
      <c r="F94" s="8">
        <v>4216.8</v>
      </c>
      <c r="G94" s="12">
        <f t="shared" si="2"/>
        <v>50</v>
      </c>
    </row>
    <row r="95" spans="1:7">
      <c r="A95" s="11" t="s">
        <v>3</v>
      </c>
      <c r="B95" s="20">
        <v>0</v>
      </c>
      <c r="C95" s="20">
        <v>0</v>
      </c>
      <c r="D95" s="20">
        <v>0</v>
      </c>
      <c r="E95" s="8">
        <v>7650</v>
      </c>
      <c r="F95" s="8">
        <v>4421.2</v>
      </c>
      <c r="G95" s="12">
        <f t="shared" si="2"/>
        <v>57.793464052287582</v>
      </c>
    </row>
    <row r="96" spans="1:7">
      <c r="A96" s="11" t="s">
        <v>10</v>
      </c>
      <c r="B96" s="20">
        <v>0</v>
      </c>
      <c r="C96" s="20">
        <v>0</v>
      </c>
      <c r="D96" s="20">
        <v>0</v>
      </c>
      <c r="E96" s="8">
        <v>150</v>
      </c>
      <c r="F96" s="8">
        <v>78.599999999999994</v>
      </c>
      <c r="G96" s="12">
        <f t="shared" si="2"/>
        <v>52.399999999999991</v>
      </c>
    </row>
    <row r="97" spans="1:7">
      <c r="A97" s="11" t="s">
        <v>6</v>
      </c>
      <c r="B97" s="20">
        <v>0</v>
      </c>
      <c r="C97" s="20">
        <v>0</v>
      </c>
      <c r="D97" s="20">
        <v>0</v>
      </c>
      <c r="E97" s="8">
        <v>5600</v>
      </c>
      <c r="F97" s="8">
        <v>2817.2</v>
      </c>
      <c r="G97" s="12">
        <f t="shared" si="2"/>
        <v>50.30714285714285</v>
      </c>
    </row>
    <row r="98" spans="1:7">
      <c r="A98" s="11" t="s">
        <v>40</v>
      </c>
      <c r="B98" s="20">
        <v>0</v>
      </c>
      <c r="C98" s="20">
        <v>0</v>
      </c>
      <c r="D98" s="20">
        <v>0</v>
      </c>
      <c r="E98" s="8">
        <v>0</v>
      </c>
      <c r="F98" s="8">
        <v>3701.4</v>
      </c>
      <c r="G98" s="12"/>
    </row>
    <row r="99" spans="1:7">
      <c r="A99" s="11" t="s">
        <v>34</v>
      </c>
      <c r="B99" s="20">
        <v>0</v>
      </c>
      <c r="C99" s="20">
        <v>0</v>
      </c>
      <c r="D99" s="20">
        <v>0</v>
      </c>
      <c r="E99" s="8">
        <v>67928</v>
      </c>
      <c r="F99" s="8">
        <v>35272.1</v>
      </c>
      <c r="G99" s="12">
        <f t="shared" si="2"/>
        <v>51.925715463431864</v>
      </c>
    </row>
    <row r="100" spans="1:7">
      <c r="A100" s="11" t="s">
        <v>33</v>
      </c>
      <c r="B100" s="20">
        <v>0</v>
      </c>
      <c r="C100" s="20">
        <v>0</v>
      </c>
      <c r="D100" s="20">
        <v>0</v>
      </c>
      <c r="E100" s="8">
        <v>89124</v>
      </c>
      <c r="F100" s="8">
        <v>45439.3</v>
      </c>
      <c r="G100" s="12">
        <f t="shared" si="2"/>
        <v>50.984358870786771</v>
      </c>
    </row>
    <row r="101" spans="1:7">
      <c r="A101" s="11" t="s">
        <v>2</v>
      </c>
      <c r="B101" s="20">
        <v>0</v>
      </c>
      <c r="C101" s="20">
        <v>0</v>
      </c>
      <c r="D101" s="20">
        <v>0</v>
      </c>
      <c r="E101" s="8">
        <v>100988</v>
      </c>
      <c r="F101" s="8">
        <v>53007.3</v>
      </c>
      <c r="G101" s="12">
        <f t="shared" si="2"/>
        <v>52.488711530082789</v>
      </c>
    </row>
    <row r="102" spans="1:7">
      <c r="A102" s="11" t="s">
        <v>35</v>
      </c>
      <c r="B102" s="20">
        <v>0</v>
      </c>
      <c r="C102" s="20">
        <v>0</v>
      </c>
      <c r="D102" s="20">
        <v>0</v>
      </c>
      <c r="E102" s="8">
        <v>11676</v>
      </c>
      <c r="F102" s="8">
        <v>5884.4</v>
      </c>
      <c r="G102" s="12">
        <f t="shared" si="2"/>
        <v>50.397396368619383</v>
      </c>
    </row>
    <row r="103" spans="1:7">
      <c r="A103" s="11" t="s">
        <v>39</v>
      </c>
      <c r="B103" s="20">
        <v>0</v>
      </c>
      <c r="C103" s="20">
        <v>0</v>
      </c>
      <c r="D103" s="20">
        <v>0</v>
      </c>
      <c r="E103" s="8">
        <v>0</v>
      </c>
      <c r="F103" s="8">
        <v>2503.1999999999998</v>
      </c>
      <c r="G103" s="12"/>
    </row>
    <row r="104" spans="1:7">
      <c r="A104" s="11" t="s">
        <v>38</v>
      </c>
      <c r="B104" s="20">
        <v>0</v>
      </c>
      <c r="C104" s="20">
        <v>0</v>
      </c>
      <c r="D104" s="20">
        <v>0</v>
      </c>
      <c r="E104" s="8">
        <v>0</v>
      </c>
      <c r="F104" s="8">
        <v>5642.6</v>
      </c>
      <c r="G104" s="12"/>
    </row>
    <row r="105" spans="1:7">
      <c r="A105" s="11" t="s">
        <v>24</v>
      </c>
      <c r="B105" s="20">
        <v>0</v>
      </c>
      <c r="C105" s="20">
        <v>0</v>
      </c>
      <c r="D105" s="20">
        <v>0</v>
      </c>
      <c r="E105" s="8">
        <v>8507</v>
      </c>
      <c r="F105" s="8">
        <v>0</v>
      </c>
      <c r="G105" s="12">
        <f t="shared" si="2"/>
        <v>0</v>
      </c>
    </row>
    <row r="106" spans="1:7">
      <c r="A106" s="11" t="s">
        <v>19</v>
      </c>
      <c r="B106" s="20">
        <v>0</v>
      </c>
      <c r="C106" s="20">
        <v>0</v>
      </c>
      <c r="D106" s="20">
        <v>0</v>
      </c>
      <c r="E106" s="8">
        <v>25</v>
      </c>
      <c r="F106" s="8">
        <v>51.8</v>
      </c>
      <c r="G106" s="12">
        <f t="shared" si="2"/>
        <v>207.20000000000002</v>
      </c>
    </row>
    <row r="107" spans="1:7">
      <c r="A107" s="11" t="s">
        <v>36</v>
      </c>
      <c r="B107" s="20">
        <v>0</v>
      </c>
      <c r="C107" s="20">
        <v>0</v>
      </c>
      <c r="D107" s="20">
        <v>0</v>
      </c>
      <c r="E107" s="8">
        <v>2000</v>
      </c>
      <c r="F107" s="8">
        <v>496</v>
      </c>
      <c r="G107" s="12">
        <f t="shared" si="2"/>
        <v>24.8</v>
      </c>
    </row>
    <row r="108" spans="1:7" ht="15.75" thickBot="1">
      <c r="A108" s="13" t="s">
        <v>37</v>
      </c>
      <c r="B108" s="21">
        <v>0</v>
      </c>
      <c r="C108" s="21">
        <v>0</v>
      </c>
      <c r="D108" s="21">
        <v>0</v>
      </c>
      <c r="E108" s="9">
        <v>6700</v>
      </c>
      <c r="F108" s="9">
        <v>3114.8</v>
      </c>
      <c r="G108" s="14">
        <f t="shared" si="2"/>
        <v>46.48955223880597</v>
      </c>
    </row>
    <row r="109" spans="1:7" ht="15.75" thickTop="1">
      <c r="A109" s="15" t="s">
        <v>11</v>
      </c>
      <c r="B109" s="19">
        <v>0</v>
      </c>
      <c r="C109" s="19">
        <v>0</v>
      </c>
      <c r="D109" s="19">
        <v>0</v>
      </c>
      <c r="E109" s="16">
        <v>6076</v>
      </c>
      <c r="F109" s="16">
        <v>2102.6</v>
      </c>
      <c r="G109" s="17">
        <f t="shared" si="2"/>
        <v>34.605003291639235</v>
      </c>
    </row>
    <row r="110" spans="1:7">
      <c r="A110" s="11" t="s">
        <v>14</v>
      </c>
      <c r="B110" s="20">
        <v>0</v>
      </c>
      <c r="C110" s="20">
        <v>0</v>
      </c>
      <c r="D110" s="20">
        <v>0</v>
      </c>
      <c r="E110" s="8">
        <v>0</v>
      </c>
      <c r="F110" s="8">
        <v>228.1</v>
      </c>
      <c r="G110" s="12"/>
    </row>
    <row r="111" spans="1:7">
      <c r="A111" s="11" t="s">
        <v>3</v>
      </c>
      <c r="B111" s="20">
        <v>0</v>
      </c>
      <c r="C111" s="20">
        <v>0</v>
      </c>
      <c r="D111" s="20">
        <v>0</v>
      </c>
      <c r="E111" s="8">
        <v>140</v>
      </c>
      <c r="F111" s="8">
        <v>233.8</v>
      </c>
      <c r="G111" s="12">
        <f t="shared" si="2"/>
        <v>167.00000000000003</v>
      </c>
    </row>
    <row r="112" spans="1:7">
      <c r="A112" s="11" t="s">
        <v>34</v>
      </c>
      <c r="B112" s="20">
        <v>0</v>
      </c>
      <c r="C112" s="20">
        <v>0</v>
      </c>
      <c r="D112" s="20">
        <v>0</v>
      </c>
      <c r="E112" s="8">
        <v>1007</v>
      </c>
      <c r="F112" s="8">
        <v>224.8</v>
      </c>
      <c r="G112" s="12">
        <f t="shared" si="2"/>
        <v>22.323733862959287</v>
      </c>
    </row>
    <row r="113" spans="1:7">
      <c r="A113" s="11" t="s">
        <v>33</v>
      </c>
      <c r="B113" s="20">
        <v>0</v>
      </c>
      <c r="C113" s="20">
        <v>0</v>
      </c>
      <c r="D113" s="20">
        <v>0</v>
      </c>
      <c r="E113" s="8">
        <v>580</v>
      </c>
      <c r="F113" s="8">
        <v>668.1</v>
      </c>
      <c r="G113" s="12">
        <f t="shared" si="2"/>
        <v>115.18965517241379</v>
      </c>
    </row>
    <row r="114" spans="1:7">
      <c r="A114" s="11" t="s">
        <v>2</v>
      </c>
      <c r="B114" s="20">
        <v>0</v>
      </c>
      <c r="C114" s="20">
        <v>0</v>
      </c>
      <c r="D114" s="20">
        <v>0</v>
      </c>
      <c r="E114" s="8">
        <v>4161</v>
      </c>
      <c r="F114" s="8">
        <v>233.5</v>
      </c>
      <c r="G114" s="12">
        <f t="shared" si="2"/>
        <v>5.611631819274213</v>
      </c>
    </row>
    <row r="115" spans="1:7">
      <c r="A115" s="11" t="s">
        <v>35</v>
      </c>
      <c r="B115" s="20">
        <v>0</v>
      </c>
      <c r="C115" s="20">
        <v>0</v>
      </c>
      <c r="D115" s="20">
        <v>0</v>
      </c>
      <c r="E115" s="8">
        <v>0</v>
      </c>
      <c r="F115" s="8">
        <v>91.1</v>
      </c>
      <c r="G115" s="12"/>
    </row>
    <row r="116" spans="1:7">
      <c r="A116" s="11" t="s">
        <v>25</v>
      </c>
      <c r="B116" s="20">
        <v>0</v>
      </c>
      <c r="C116" s="20">
        <v>0</v>
      </c>
      <c r="D116" s="20">
        <v>0</v>
      </c>
      <c r="E116" s="8">
        <v>0</v>
      </c>
      <c r="F116" s="8">
        <v>34.200000000000003</v>
      </c>
      <c r="G116" s="12"/>
    </row>
    <row r="117" spans="1:7">
      <c r="A117" s="11" t="s">
        <v>39</v>
      </c>
      <c r="B117" s="20">
        <v>0</v>
      </c>
      <c r="C117" s="20">
        <v>0</v>
      </c>
      <c r="D117" s="20">
        <v>0</v>
      </c>
      <c r="E117" s="8">
        <v>0</v>
      </c>
      <c r="F117" s="8">
        <v>72.2</v>
      </c>
      <c r="G117" s="12"/>
    </row>
    <row r="118" spans="1:7">
      <c r="A118" s="11" t="s">
        <v>38</v>
      </c>
      <c r="B118" s="20">
        <v>0</v>
      </c>
      <c r="C118" s="20">
        <v>0</v>
      </c>
      <c r="D118" s="20">
        <v>0</v>
      </c>
      <c r="E118" s="8">
        <v>0</v>
      </c>
      <c r="F118" s="8">
        <v>39.1</v>
      </c>
      <c r="G118" s="12"/>
    </row>
    <row r="119" spans="1:7">
      <c r="A119" s="11" t="s">
        <v>24</v>
      </c>
      <c r="B119" s="20">
        <v>0</v>
      </c>
      <c r="C119" s="20">
        <v>0</v>
      </c>
      <c r="D119" s="20">
        <v>0</v>
      </c>
      <c r="E119" s="8">
        <v>78</v>
      </c>
      <c r="F119" s="8">
        <v>0</v>
      </c>
      <c r="G119" s="12">
        <f t="shared" si="2"/>
        <v>0</v>
      </c>
    </row>
    <row r="120" spans="1:7" ht="15.75" thickBot="1">
      <c r="A120" s="13" t="s">
        <v>37</v>
      </c>
      <c r="B120" s="21">
        <v>0</v>
      </c>
      <c r="C120" s="21">
        <v>0</v>
      </c>
      <c r="D120" s="21">
        <v>0</v>
      </c>
      <c r="E120" s="9">
        <v>110</v>
      </c>
      <c r="F120" s="9">
        <v>277.7</v>
      </c>
      <c r="G120" s="14">
        <f t="shared" si="2"/>
        <v>252.45454545454544</v>
      </c>
    </row>
    <row r="121" spans="1:7" ht="15.75" thickTop="1">
      <c r="A121" s="15" t="s">
        <v>12</v>
      </c>
      <c r="B121" s="19">
        <v>0</v>
      </c>
      <c r="C121" s="19">
        <v>0</v>
      </c>
      <c r="D121" s="19">
        <v>0</v>
      </c>
      <c r="E121" s="16">
        <v>211178.3</v>
      </c>
      <c r="F121" s="16">
        <v>122146.5</v>
      </c>
      <c r="G121" s="17">
        <f t="shared" si="2"/>
        <v>57.840459933620082</v>
      </c>
    </row>
    <row r="122" spans="1:7">
      <c r="A122" s="11" t="s">
        <v>26</v>
      </c>
      <c r="B122" s="20">
        <v>0</v>
      </c>
      <c r="C122" s="20">
        <v>0</v>
      </c>
      <c r="D122" s="20">
        <v>0</v>
      </c>
      <c r="E122" s="8">
        <v>18272</v>
      </c>
      <c r="F122" s="8">
        <v>0</v>
      </c>
      <c r="G122" s="12">
        <f t="shared" si="2"/>
        <v>0</v>
      </c>
    </row>
    <row r="123" spans="1:7">
      <c r="A123" s="11" t="s">
        <v>42</v>
      </c>
      <c r="B123" s="20">
        <v>0</v>
      </c>
      <c r="C123" s="20">
        <v>0</v>
      </c>
      <c r="D123" s="20">
        <v>0</v>
      </c>
      <c r="E123" s="8">
        <v>0</v>
      </c>
      <c r="F123" s="8">
        <v>17200</v>
      </c>
      <c r="G123" s="12"/>
    </row>
    <row r="124" spans="1:7">
      <c r="A124" s="11" t="s">
        <v>27</v>
      </c>
      <c r="B124" s="20">
        <v>0</v>
      </c>
      <c r="C124" s="20">
        <v>0</v>
      </c>
      <c r="D124" s="20">
        <v>0</v>
      </c>
      <c r="E124" s="8">
        <v>185906.3</v>
      </c>
      <c r="F124" s="8">
        <v>104946.5</v>
      </c>
      <c r="G124" s="12">
        <f t="shared" si="2"/>
        <v>56.451287557226415</v>
      </c>
    </row>
    <row r="125" spans="1:7" ht="15.75" thickBot="1">
      <c r="A125" s="13" t="s">
        <v>24</v>
      </c>
      <c r="B125" s="21">
        <v>0</v>
      </c>
      <c r="C125" s="21">
        <v>0</v>
      </c>
      <c r="D125" s="21">
        <v>0</v>
      </c>
      <c r="E125" s="9">
        <v>7000</v>
      </c>
      <c r="F125" s="9">
        <v>0</v>
      </c>
      <c r="G125" s="14">
        <f t="shared" si="2"/>
        <v>0</v>
      </c>
    </row>
    <row r="126" spans="1:7" ht="15.75" thickTop="1">
      <c r="A126" s="15" t="s">
        <v>41</v>
      </c>
      <c r="B126" s="19">
        <v>0</v>
      </c>
      <c r="C126" s="19">
        <v>0</v>
      </c>
      <c r="D126" s="19">
        <v>0</v>
      </c>
      <c r="E126" s="16">
        <v>0</v>
      </c>
      <c r="F126" s="16">
        <v>8001.6</v>
      </c>
      <c r="G126" s="17"/>
    </row>
    <row r="127" spans="1:7" ht="15.75" thickBot="1">
      <c r="A127" s="13" t="s">
        <v>24</v>
      </c>
      <c r="B127" s="21">
        <v>0</v>
      </c>
      <c r="C127" s="21">
        <v>0</v>
      </c>
      <c r="D127" s="21">
        <v>0</v>
      </c>
      <c r="E127" s="9">
        <v>0</v>
      </c>
      <c r="F127" s="9">
        <v>8001.6</v>
      </c>
      <c r="G127" s="14"/>
    </row>
    <row r="128" spans="1:7" ht="15.75" thickTop="1">
      <c r="A128" s="15" t="s">
        <v>17</v>
      </c>
      <c r="B128" s="19">
        <v>0</v>
      </c>
      <c r="C128" s="19">
        <v>0</v>
      </c>
      <c r="D128" s="19">
        <v>0</v>
      </c>
      <c r="E128" s="16">
        <v>30</v>
      </c>
      <c r="F128" s="16">
        <v>25642.3</v>
      </c>
      <c r="G128" s="17">
        <f t="shared" si="2"/>
        <v>85474.333333333328</v>
      </c>
    </row>
    <row r="129" spans="1:7">
      <c r="A129" s="11" t="s">
        <v>14</v>
      </c>
      <c r="B129" s="20">
        <v>0</v>
      </c>
      <c r="C129" s="20">
        <v>0</v>
      </c>
      <c r="D129" s="20">
        <v>0</v>
      </c>
      <c r="E129" s="8">
        <v>25</v>
      </c>
      <c r="F129" s="8">
        <v>110.6</v>
      </c>
      <c r="G129" s="12">
        <f t="shared" si="2"/>
        <v>442.4</v>
      </c>
    </row>
    <row r="130" spans="1:7">
      <c r="A130" s="11" t="s">
        <v>34</v>
      </c>
      <c r="B130" s="20">
        <v>0</v>
      </c>
      <c r="C130" s="20">
        <v>0</v>
      </c>
      <c r="D130" s="20">
        <v>0</v>
      </c>
      <c r="E130" s="8">
        <v>0</v>
      </c>
      <c r="F130" s="8">
        <v>24.4</v>
      </c>
      <c r="G130" s="12"/>
    </row>
    <row r="131" spans="1:7">
      <c r="A131" s="11" t="s">
        <v>33</v>
      </c>
      <c r="B131" s="20">
        <v>0</v>
      </c>
      <c r="C131" s="20">
        <v>0</v>
      </c>
      <c r="D131" s="20">
        <v>0</v>
      </c>
      <c r="E131" s="8">
        <v>0</v>
      </c>
      <c r="F131" s="8">
        <v>18.399999999999999</v>
      </c>
      <c r="G131" s="12"/>
    </row>
    <row r="132" spans="1:7">
      <c r="A132" s="11" t="s">
        <v>2</v>
      </c>
      <c r="B132" s="20">
        <v>0</v>
      </c>
      <c r="C132" s="20">
        <v>0</v>
      </c>
      <c r="D132" s="20">
        <v>0</v>
      </c>
      <c r="E132" s="8">
        <v>0</v>
      </c>
      <c r="F132" s="8">
        <v>27.2</v>
      </c>
      <c r="G132" s="12"/>
    </row>
    <row r="133" spans="1:7">
      <c r="A133" s="11" t="s">
        <v>27</v>
      </c>
      <c r="B133" s="20">
        <v>0</v>
      </c>
      <c r="C133" s="20">
        <v>0</v>
      </c>
      <c r="D133" s="20">
        <v>0</v>
      </c>
      <c r="E133" s="8">
        <v>0</v>
      </c>
      <c r="F133" s="8">
        <v>21469</v>
      </c>
      <c r="G133" s="12"/>
    </row>
    <row r="134" spans="1:7">
      <c r="A134" s="11" t="s">
        <v>24</v>
      </c>
      <c r="B134" s="20">
        <v>0</v>
      </c>
      <c r="C134" s="20">
        <v>0</v>
      </c>
      <c r="D134" s="20">
        <v>0</v>
      </c>
      <c r="E134" s="8">
        <v>0</v>
      </c>
      <c r="F134" s="8">
        <v>3982.3</v>
      </c>
      <c r="G134" s="12"/>
    </row>
    <row r="135" spans="1:7" ht="15.75" thickBot="1">
      <c r="A135" s="13" t="s">
        <v>36</v>
      </c>
      <c r="B135" s="21">
        <v>0</v>
      </c>
      <c r="C135" s="21">
        <v>0</v>
      </c>
      <c r="D135" s="21">
        <v>0</v>
      </c>
      <c r="E135" s="9">
        <v>5</v>
      </c>
      <c r="F135" s="9">
        <v>10.4</v>
      </c>
      <c r="G135" s="14">
        <f t="shared" si="2"/>
        <v>208</v>
      </c>
    </row>
    <row r="136" spans="1:7" ht="16.5" thickTop="1" thickBot="1">
      <c r="A136" s="24" t="s">
        <v>44</v>
      </c>
      <c r="B136" s="25">
        <v>346075</v>
      </c>
      <c r="C136" s="25">
        <v>127991.40000000002</v>
      </c>
      <c r="D136" s="25">
        <f t="shared" ref="D136" si="3">(C136/B136)*100</f>
        <v>36.983717402297195</v>
      </c>
      <c r="E136" s="25">
        <v>542446.89999999991</v>
      </c>
      <c r="F136" s="25">
        <v>325307.10000000003</v>
      </c>
      <c r="G136" s="26">
        <f t="shared" si="2"/>
        <v>59.970312301535891</v>
      </c>
    </row>
    <row r="140" spans="1:7">
      <c r="A140" s="69" t="s">
        <v>86</v>
      </c>
      <c r="B140" s="69"/>
      <c r="C140" s="69"/>
      <c r="D140" s="69"/>
      <c r="E140" s="69"/>
      <c r="F140" s="69"/>
      <c r="G140" s="69"/>
    </row>
  </sheetData>
  <mergeCells count="2">
    <mergeCell ref="A70:G70"/>
    <mergeCell ref="A140:G140"/>
  </mergeCells>
  <pageMargins left="0.70866141732283461" right="0.70866141732283461" top="0.74803149606299213" bottom="0.74803149606299213" header="0.31496062992125984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66"/>
  <sheetViews>
    <sheetView view="pageLayout" topLeftCell="A61" zoomScaleNormal="100" workbookViewId="0">
      <selection activeCell="A66" sqref="A66:G66"/>
    </sheetView>
  </sheetViews>
  <sheetFormatPr defaultRowHeight="15"/>
  <cols>
    <col min="1" max="1" width="36" customWidth="1"/>
    <col min="2" max="2" width="17.5703125" customWidth="1"/>
    <col min="3" max="3" width="15.5703125" customWidth="1"/>
    <col min="4" max="4" width="6.85546875" customWidth="1"/>
    <col min="5" max="5" width="16.7109375" bestFit="1" customWidth="1"/>
    <col min="6" max="6" width="15.140625" bestFit="1" customWidth="1"/>
    <col min="7" max="7" width="8.140625" customWidth="1"/>
  </cols>
  <sheetData>
    <row r="1" spans="1:7">
      <c r="G1" t="s">
        <v>81</v>
      </c>
    </row>
    <row r="2" spans="1:7" ht="16.5">
      <c r="A2" s="3" t="s">
        <v>52</v>
      </c>
      <c r="B2" s="1"/>
      <c r="C2" s="1"/>
      <c r="D2" s="1"/>
      <c r="E2" s="1"/>
      <c r="F2" s="1"/>
      <c r="G2" s="1"/>
    </row>
    <row r="3" spans="1:7" ht="15.75" thickBot="1">
      <c r="B3" s="1"/>
      <c r="C3" s="1"/>
      <c r="D3" s="1"/>
      <c r="E3" s="1"/>
      <c r="F3" s="1"/>
      <c r="G3" s="4" t="s">
        <v>45</v>
      </c>
    </row>
    <row r="4" spans="1:7" ht="15.75" thickBot="1">
      <c r="A4" s="5"/>
      <c r="B4" s="6" t="s">
        <v>46</v>
      </c>
      <c r="C4" s="6" t="s">
        <v>47</v>
      </c>
      <c r="D4" s="6" t="s">
        <v>48</v>
      </c>
      <c r="E4" s="6" t="s">
        <v>49</v>
      </c>
      <c r="F4" s="6" t="s">
        <v>50</v>
      </c>
      <c r="G4" s="7" t="s">
        <v>48</v>
      </c>
    </row>
    <row r="5" spans="1:7" s="18" customFormat="1" ht="15.75" thickTop="1">
      <c r="A5" s="15" t="s">
        <v>1</v>
      </c>
      <c r="B5" s="19">
        <v>3616</v>
      </c>
      <c r="C5" s="19">
        <v>1104.8000000000002</v>
      </c>
      <c r="D5" s="19">
        <f>(C5/B5)*100</f>
        <v>30.553097345132745</v>
      </c>
      <c r="E5" s="16">
        <v>0</v>
      </c>
      <c r="F5" s="16">
        <v>0</v>
      </c>
      <c r="G5" s="17">
        <v>0</v>
      </c>
    </row>
    <row r="6" spans="1:7">
      <c r="A6" s="11" t="s">
        <v>3</v>
      </c>
      <c r="B6" s="20">
        <v>100</v>
      </c>
      <c r="C6" s="20">
        <v>0</v>
      </c>
      <c r="D6" s="20">
        <f t="shared" ref="D6:D28" si="0">(C6/B6)*100</f>
        <v>0</v>
      </c>
      <c r="E6" s="8">
        <v>0</v>
      </c>
      <c r="F6" s="8">
        <v>0</v>
      </c>
      <c r="G6" s="12">
        <v>0</v>
      </c>
    </row>
    <row r="7" spans="1:7">
      <c r="A7" s="11" t="s">
        <v>34</v>
      </c>
      <c r="B7" s="20">
        <v>552</v>
      </c>
      <c r="C7" s="20">
        <v>473</v>
      </c>
      <c r="D7" s="20">
        <f t="shared" si="0"/>
        <v>85.688405797101453</v>
      </c>
      <c r="E7" s="8">
        <v>0</v>
      </c>
      <c r="F7" s="8">
        <v>0</v>
      </c>
      <c r="G7" s="12">
        <v>0</v>
      </c>
    </row>
    <row r="8" spans="1:7">
      <c r="A8" s="11" t="s">
        <v>33</v>
      </c>
      <c r="B8" s="20">
        <v>567</v>
      </c>
      <c r="C8" s="20">
        <v>76.900000000000006</v>
      </c>
      <c r="D8" s="20">
        <f t="shared" si="0"/>
        <v>13.562610229276897</v>
      </c>
      <c r="E8" s="8">
        <v>0</v>
      </c>
      <c r="F8" s="8">
        <v>0</v>
      </c>
      <c r="G8" s="12">
        <v>0</v>
      </c>
    </row>
    <row r="9" spans="1:7">
      <c r="A9" s="11" t="s">
        <v>2</v>
      </c>
      <c r="B9" s="20">
        <v>167</v>
      </c>
      <c r="C9" s="20">
        <v>131.80000000000001</v>
      </c>
      <c r="D9" s="20">
        <f t="shared" si="0"/>
        <v>78.922155688622766</v>
      </c>
      <c r="E9" s="8">
        <v>0</v>
      </c>
      <c r="F9" s="8">
        <v>0</v>
      </c>
      <c r="G9" s="12">
        <v>0</v>
      </c>
    </row>
    <row r="10" spans="1:7" ht="15.75" thickBot="1">
      <c r="A10" s="13" t="s">
        <v>35</v>
      </c>
      <c r="B10" s="21">
        <v>2230</v>
      </c>
      <c r="C10" s="21">
        <v>423.1</v>
      </c>
      <c r="D10" s="21">
        <f t="shared" si="0"/>
        <v>18.973094170403588</v>
      </c>
      <c r="E10" s="9">
        <v>0</v>
      </c>
      <c r="F10" s="9">
        <v>0</v>
      </c>
      <c r="G10" s="14">
        <v>0</v>
      </c>
    </row>
    <row r="11" spans="1:7" s="18" customFormat="1" ht="15.75" thickTop="1">
      <c r="A11" s="15" t="s">
        <v>4</v>
      </c>
      <c r="B11" s="19">
        <v>111140</v>
      </c>
      <c r="C11" s="19">
        <v>23756.7</v>
      </c>
      <c r="D11" s="19">
        <f t="shared" si="0"/>
        <v>21.375472377181932</v>
      </c>
      <c r="E11" s="16">
        <v>0</v>
      </c>
      <c r="F11" s="16">
        <v>0</v>
      </c>
      <c r="G11" s="17">
        <v>0</v>
      </c>
    </row>
    <row r="12" spans="1:7">
      <c r="A12" s="11" t="s">
        <v>3</v>
      </c>
      <c r="B12" s="20">
        <v>58500</v>
      </c>
      <c r="C12" s="20">
        <v>6166.5</v>
      </c>
      <c r="D12" s="20">
        <f t="shared" si="0"/>
        <v>10.541025641025641</v>
      </c>
      <c r="E12" s="8">
        <v>0</v>
      </c>
      <c r="F12" s="8">
        <v>0</v>
      </c>
      <c r="G12" s="12">
        <v>0</v>
      </c>
    </row>
    <row r="13" spans="1:7">
      <c r="A13" s="11" t="s">
        <v>6</v>
      </c>
      <c r="B13" s="20">
        <v>500</v>
      </c>
      <c r="C13" s="20">
        <v>0</v>
      </c>
      <c r="D13" s="20">
        <f t="shared" si="0"/>
        <v>0</v>
      </c>
      <c r="E13" s="8">
        <v>0</v>
      </c>
      <c r="F13" s="8">
        <v>0</v>
      </c>
      <c r="G13" s="12">
        <v>0</v>
      </c>
    </row>
    <row r="14" spans="1:7">
      <c r="A14" s="11" t="s">
        <v>40</v>
      </c>
      <c r="B14" s="20">
        <v>0</v>
      </c>
      <c r="C14" s="20">
        <v>503.4</v>
      </c>
      <c r="D14" s="20"/>
      <c r="E14" s="8">
        <v>0</v>
      </c>
      <c r="F14" s="8">
        <v>0</v>
      </c>
      <c r="G14" s="12">
        <v>0</v>
      </c>
    </row>
    <row r="15" spans="1:7">
      <c r="A15" s="11" t="s">
        <v>5</v>
      </c>
      <c r="B15" s="20">
        <v>14000</v>
      </c>
      <c r="C15" s="20">
        <v>0</v>
      </c>
      <c r="D15" s="20">
        <f t="shared" si="0"/>
        <v>0</v>
      </c>
      <c r="E15" s="8">
        <v>0</v>
      </c>
      <c r="F15" s="8">
        <v>0</v>
      </c>
      <c r="G15" s="12">
        <v>0</v>
      </c>
    </row>
    <row r="16" spans="1:7">
      <c r="A16" s="11" t="s">
        <v>34</v>
      </c>
      <c r="B16" s="20">
        <v>9500</v>
      </c>
      <c r="C16" s="20">
        <v>5310.3</v>
      </c>
      <c r="D16" s="20">
        <f t="shared" si="0"/>
        <v>55.897894736842105</v>
      </c>
      <c r="E16" s="8">
        <v>0</v>
      </c>
      <c r="F16" s="8">
        <v>0</v>
      </c>
      <c r="G16" s="12">
        <v>0</v>
      </c>
    </row>
    <row r="17" spans="1:7">
      <c r="A17" s="11" t="s">
        <v>33</v>
      </c>
      <c r="B17" s="20">
        <v>10000</v>
      </c>
      <c r="C17" s="20">
        <v>4734.2</v>
      </c>
      <c r="D17" s="20">
        <f t="shared" si="0"/>
        <v>47.341999999999999</v>
      </c>
      <c r="E17" s="8">
        <v>0</v>
      </c>
      <c r="F17" s="8">
        <v>0</v>
      </c>
      <c r="G17" s="12">
        <v>0</v>
      </c>
    </row>
    <row r="18" spans="1:7">
      <c r="A18" s="11" t="s">
        <v>2</v>
      </c>
      <c r="B18" s="20">
        <v>13300</v>
      </c>
      <c r="C18" s="20">
        <v>6454.5</v>
      </c>
      <c r="D18" s="20">
        <f t="shared" si="0"/>
        <v>48.530075187969921</v>
      </c>
      <c r="E18" s="8">
        <v>0</v>
      </c>
      <c r="F18" s="8">
        <v>0</v>
      </c>
      <c r="G18" s="12">
        <v>0</v>
      </c>
    </row>
    <row r="19" spans="1:7" ht="15.75" thickBot="1">
      <c r="A19" s="13" t="s">
        <v>35</v>
      </c>
      <c r="B19" s="21">
        <v>5340</v>
      </c>
      <c r="C19" s="21">
        <v>587.79999999999995</v>
      </c>
      <c r="D19" s="21">
        <f t="shared" si="0"/>
        <v>11.007490636704119</v>
      </c>
      <c r="E19" s="9">
        <v>0</v>
      </c>
      <c r="F19" s="9">
        <v>0</v>
      </c>
      <c r="G19" s="14">
        <v>0</v>
      </c>
    </row>
    <row r="20" spans="1:7" s="18" customFormat="1" ht="15.75" thickTop="1">
      <c r="A20" s="15" t="s">
        <v>7</v>
      </c>
      <c r="B20" s="19">
        <v>46783</v>
      </c>
      <c r="C20" s="19">
        <v>19740.300000000003</v>
      </c>
      <c r="D20" s="19">
        <f t="shared" si="0"/>
        <v>42.195455614218844</v>
      </c>
      <c r="E20" s="16">
        <v>0</v>
      </c>
      <c r="F20" s="16">
        <v>0</v>
      </c>
      <c r="G20" s="17">
        <v>0</v>
      </c>
    </row>
    <row r="21" spans="1:7">
      <c r="A21" s="11" t="s">
        <v>3</v>
      </c>
      <c r="B21" s="20">
        <v>24000</v>
      </c>
      <c r="C21" s="20">
        <v>8995.1</v>
      </c>
      <c r="D21" s="20">
        <f t="shared" si="0"/>
        <v>37.479583333333331</v>
      </c>
      <c r="E21" s="8">
        <v>0</v>
      </c>
      <c r="F21" s="8">
        <v>0</v>
      </c>
      <c r="G21" s="12">
        <v>0</v>
      </c>
    </row>
    <row r="22" spans="1:7">
      <c r="A22" s="11" t="s">
        <v>34</v>
      </c>
      <c r="B22" s="20">
        <v>5700</v>
      </c>
      <c r="C22" s="20">
        <v>2468.5</v>
      </c>
      <c r="D22" s="20">
        <f t="shared" si="0"/>
        <v>43.307017543859651</v>
      </c>
      <c r="E22" s="8">
        <v>0</v>
      </c>
      <c r="F22" s="8">
        <v>0</v>
      </c>
      <c r="G22" s="12">
        <v>0</v>
      </c>
    </row>
    <row r="23" spans="1:7">
      <c r="A23" s="11" t="s">
        <v>33</v>
      </c>
      <c r="B23" s="20">
        <v>5620</v>
      </c>
      <c r="C23" s="20">
        <v>3161.1</v>
      </c>
      <c r="D23" s="20">
        <f t="shared" si="0"/>
        <v>56.247330960854093</v>
      </c>
      <c r="E23" s="8">
        <v>0</v>
      </c>
      <c r="F23" s="8">
        <v>0</v>
      </c>
      <c r="G23" s="12">
        <v>0</v>
      </c>
    </row>
    <row r="24" spans="1:7">
      <c r="A24" s="11" t="s">
        <v>2</v>
      </c>
      <c r="B24" s="20">
        <v>5900</v>
      </c>
      <c r="C24" s="20">
        <v>3776.7</v>
      </c>
      <c r="D24" s="20">
        <f t="shared" si="0"/>
        <v>64.011864406779665</v>
      </c>
      <c r="E24" s="8">
        <v>0</v>
      </c>
      <c r="F24" s="8">
        <v>0</v>
      </c>
      <c r="G24" s="12">
        <v>0</v>
      </c>
    </row>
    <row r="25" spans="1:7" ht="15.75" thickBot="1">
      <c r="A25" s="13" t="s">
        <v>35</v>
      </c>
      <c r="B25" s="21">
        <v>5563</v>
      </c>
      <c r="C25" s="21">
        <v>1338.9</v>
      </c>
      <c r="D25" s="21">
        <f t="shared" si="0"/>
        <v>24.067948948409136</v>
      </c>
      <c r="E25" s="9">
        <v>0</v>
      </c>
      <c r="F25" s="9">
        <v>0</v>
      </c>
      <c r="G25" s="14">
        <v>0</v>
      </c>
    </row>
    <row r="26" spans="1:7" s="18" customFormat="1" ht="15.75" thickTop="1">
      <c r="A26" s="15" t="s">
        <v>8</v>
      </c>
      <c r="B26" s="19">
        <v>1100</v>
      </c>
      <c r="C26" s="19">
        <v>331.1</v>
      </c>
      <c r="D26" s="19">
        <f t="shared" si="0"/>
        <v>30.100000000000005</v>
      </c>
      <c r="E26" s="16">
        <v>0</v>
      </c>
      <c r="F26" s="16">
        <v>0</v>
      </c>
      <c r="G26" s="17">
        <v>0</v>
      </c>
    </row>
    <row r="27" spans="1:7">
      <c r="A27" s="11" t="s">
        <v>3</v>
      </c>
      <c r="B27" s="20">
        <v>1000</v>
      </c>
      <c r="C27" s="20">
        <v>329.6</v>
      </c>
      <c r="D27" s="20">
        <f t="shared" si="0"/>
        <v>32.96</v>
      </c>
      <c r="E27" s="8">
        <v>0</v>
      </c>
      <c r="F27" s="8">
        <v>0</v>
      </c>
      <c r="G27" s="12">
        <v>0</v>
      </c>
    </row>
    <row r="28" spans="1:7">
      <c r="A28" s="11" t="s">
        <v>5</v>
      </c>
      <c r="B28" s="20">
        <v>100</v>
      </c>
      <c r="C28" s="20">
        <v>0</v>
      </c>
      <c r="D28" s="20">
        <f t="shared" si="0"/>
        <v>0</v>
      </c>
      <c r="E28" s="8">
        <v>0</v>
      </c>
      <c r="F28" s="8">
        <v>0</v>
      </c>
      <c r="G28" s="12">
        <v>0</v>
      </c>
    </row>
    <row r="29" spans="1:7">
      <c r="A29" s="11" t="s">
        <v>34</v>
      </c>
      <c r="B29" s="20">
        <v>0</v>
      </c>
      <c r="C29" s="20">
        <v>0.1</v>
      </c>
      <c r="D29" s="20"/>
      <c r="E29" s="8">
        <v>0</v>
      </c>
      <c r="F29" s="8">
        <v>0</v>
      </c>
      <c r="G29" s="12">
        <v>0</v>
      </c>
    </row>
    <row r="30" spans="1:7">
      <c r="A30" s="11" t="s">
        <v>33</v>
      </c>
      <c r="B30" s="20">
        <v>0</v>
      </c>
      <c r="C30" s="20">
        <v>0.4</v>
      </c>
      <c r="D30" s="20"/>
      <c r="E30" s="8">
        <v>0</v>
      </c>
      <c r="F30" s="8">
        <v>0</v>
      </c>
      <c r="G30" s="12">
        <v>0</v>
      </c>
    </row>
    <row r="31" spans="1:7" ht="15.75" thickBot="1">
      <c r="A31" s="13" t="s">
        <v>2</v>
      </c>
      <c r="B31" s="21">
        <v>0</v>
      </c>
      <c r="C31" s="21">
        <v>1</v>
      </c>
      <c r="D31" s="21"/>
      <c r="E31" s="9">
        <v>0</v>
      </c>
      <c r="F31" s="9">
        <v>0</v>
      </c>
      <c r="G31" s="14">
        <v>0</v>
      </c>
    </row>
    <row r="32" spans="1:7" s="18" customFormat="1" ht="15.75" thickTop="1">
      <c r="A32" s="15" t="s">
        <v>43</v>
      </c>
      <c r="B32" s="19">
        <v>0</v>
      </c>
      <c r="C32" s="19">
        <v>5315</v>
      </c>
      <c r="D32" s="19"/>
      <c r="E32" s="16">
        <v>0</v>
      </c>
      <c r="F32" s="16">
        <v>0</v>
      </c>
      <c r="G32" s="17">
        <v>0</v>
      </c>
    </row>
    <row r="33" spans="1:7">
      <c r="A33" s="11" t="s">
        <v>3</v>
      </c>
      <c r="B33" s="20">
        <v>0</v>
      </c>
      <c r="C33" s="20">
        <v>868.4</v>
      </c>
      <c r="D33" s="20"/>
      <c r="E33" s="8">
        <v>0</v>
      </c>
      <c r="F33" s="8">
        <v>0</v>
      </c>
      <c r="G33" s="12">
        <v>0</v>
      </c>
    </row>
    <row r="34" spans="1:7">
      <c r="A34" s="11" t="s">
        <v>10</v>
      </c>
      <c r="B34" s="20">
        <v>0</v>
      </c>
      <c r="C34" s="20">
        <v>80.8</v>
      </c>
      <c r="D34" s="20"/>
      <c r="E34" s="8">
        <v>0</v>
      </c>
      <c r="F34" s="8">
        <v>0</v>
      </c>
      <c r="G34" s="12">
        <v>0</v>
      </c>
    </row>
    <row r="35" spans="1:7">
      <c r="A35" s="11" t="s">
        <v>6</v>
      </c>
      <c r="B35" s="20">
        <v>0</v>
      </c>
      <c r="C35" s="20">
        <v>122.6</v>
      </c>
      <c r="D35" s="20"/>
      <c r="E35" s="8">
        <v>0</v>
      </c>
      <c r="F35" s="8">
        <v>0</v>
      </c>
      <c r="G35" s="12">
        <v>0</v>
      </c>
    </row>
    <row r="36" spans="1:7">
      <c r="A36" s="11" t="s">
        <v>34</v>
      </c>
      <c r="B36" s="20">
        <v>0</v>
      </c>
      <c r="C36" s="20">
        <v>396.9</v>
      </c>
      <c r="D36" s="20"/>
      <c r="E36" s="8">
        <v>0</v>
      </c>
      <c r="F36" s="8">
        <v>0</v>
      </c>
      <c r="G36" s="12">
        <v>0</v>
      </c>
    </row>
    <row r="37" spans="1:7">
      <c r="A37" s="11" t="s">
        <v>33</v>
      </c>
      <c r="B37" s="20">
        <v>0</v>
      </c>
      <c r="C37" s="20">
        <v>504.6</v>
      </c>
      <c r="D37" s="20"/>
      <c r="E37" s="8">
        <v>0</v>
      </c>
      <c r="F37" s="8">
        <v>0</v>
      </c>
      <c r="G37" s="12">
        <v>0</v>
      </c>
    </row>
    <row r="38" spans="1:7">
      <c r="A38" s="11" t="s">
        <v>2</v>
      </c>
      <c r="B38" s="20">
        <v>0</v>
      </c>
      <c r="C38" s="20">
        <v>3306.8</v>
      </c>
      <c r="D38" s="20"/>
      <c r="E38" s="8">
        <v>0</v>
      </c>
      <c r="F38" s="8">
        <v>0</v>
      </c>
      <c r="G38" s="12">
        <v>0</v>
      </c>
    </row>
    <row r="39" spans="1:7" ht="15.75" thickBot="1">
      <c r="A39" s="13" t="s">
        <v>35</v>
      </c>
      <c r="B39" s="21">
        <v>0</v>
      </c>
      <c r="C39" s="21">
        <v>34.9</v>
      </c>
      <c r="D39" s="21"/>
      <c r="E39" s="9">
        <v>0</v>
      </c>
      <c r="F39" s="9">
        <v>0</v>
      </c>
      <c r="G39" s="14">
        <v>0</v>
      </c>
    </row>
    <row r="40" spans="1:7" s="18" customFormat="1" ht="15.75" thickTop="1">
      <c r="A40" s="15" t="s">
        <v>32</v>
      </c>
      <c r="B40" s="19">
        <v>0</v>
      </c>
      <c r="C40" s="19">
        <v>0</v>
      </c>
      <c r="D40" s="19">
        <v>0</v>
      </c>
      <c r="E40" s="16">
        <v>141</v>
      </c>
      <c r="F40" s="16">
        <v>102.9</v>
      </c>
      <c r="G40" s="17">
        <f t="shared" ref="G40:G58" si="1">(F40/E40)*100</f>
        <v>72.978723404255319</v>
      </c>
    </row>
    <row r="41" spans="1:7">
      <c r="A41" s="11" t="s">
        <v>34</v>
      </c>
      <c r="B41" s="20">
        <v>0</v>
      </c>
      <c r="C41" s="20">
        <v>0</v>
      </c>
      <c r="D41" s="20">
        <v>0</v>
      </c>
      <c r="E41" s="8">
        <v>21</v>
      </c>
      <c r="F41" s="8">
        <v>63.6</v>
      </c>
      <c r="G41" s="12">
        <f t="shared" si="1"/>
        <v>302.85714285714283</v>
      </c>
    </row>
    <row r="42" spans="1:7">
      <c r="A42" s="11" t="s">
        <v>33</v>
      </c>
      <c r="B42" s="20">
        <v>0</v>
      </c>
      <c r="C42" s="20">
        <v>0</v>
      </c>
      <c r="D42" s="20">
        <v>0</v>
      </c>
      <c r="E42" s="8">
        <v>120</v>
      </c>
      <c r="F42" s="8">
        <v>25.8</v>
      </c>
      <c r="G42" s="12">
        <f t="shared" si="1"/>
        <v>21.5</v>
      </c>
    </row>
    <row r="43" spans="1:7">
      <c r="A43" s="11" t="s">
        <v>2</v>
      </c>
      <c r="B43" s="20">
        <v>0</v>
      </c>
      <c r="C43" s="20">
        <v>0</v>
      </c>
      <c r="D43" s="20">
        <v>0</v>
      </c>
      <c r="E43" s="8">
        <v>0</v>
      </c>
      <c r="F43" s="8">
        <v>7.5</v>
      </c>
      <c r="G43" s="12"/>
    </row>
    <row r="44" spans="1:7" ht="15.75" thickBot="1">
      <c r="A44" s="13" t="s">
        <v>35</v>
      </c>
      <c r="B44" s="21">
        <v>0</v>
      </c>
      <c r="C44" s="21">
        <v>0</v>
      </c>
      <c r="D44" s="21">
        <v>0</v>
      </c>
      <c r="E44" s="9">
        <v>0</v>
      </c>
      <c r="F44" s="9">
        <v>6</v>
      </c>
      <c r="G44" s="14"/>
    </row>
    <row r="45" spans="1:7" s="18" customFormat="1" ht="15.75" thickTop="1">
      <c r="A45" s="15" t="s">
        <v>9</v>
      </c>
      <c r="B45" s="19">
        <v>0</v>
      </c>
      <c r="C45" s="19">
        <v>0</v>
      </c>
      <c r="D45" s="19">
        <v>0</v>
      </c>
      <c r="E45" s="16">
        <v>283116</v>
      </c>
      <c r="F45" s="16">
        <v>150621.5</v>
      </c>
      <c r="G45" s="17">
        <f t="shared" si="1"/>
        <v>53.201337967476228</v>
      </c>
    </row>
    <row r="46" spans="1:7">
      <c r="A46" s="11" t="s">
        <v>3</v>
      </c>
      <c r="B46" s="20">
        <v>0</v>
      </c>
      <c r="C46" s="20">
        <v>0</v>
      </c>
      <c r="D46" s="20">
        <v>0</v>
      </c>
      <c r="E46" s="8">
        <v>7650</v>
      </c>
      <c r="F46" s="8">
        <v>4421.2</v>
      </c>
      <c r="G46" s="12">
        <f t="shared" si="1"/>
        <v>57.793464052287582</v>
      </c>
    </row>
    <row r="47" spans="1:7">
      <c r="A47" s="11" t="s">
        <v>10</v>
      </c>
      <c r="B47" s="20">
        <v>0</v>
      </c>
      <c r="C47" s="20">
        <v>0</v>
      </c>
      <c r="D47" s="20">
        <v>0</v>
      </c>
      <c r="E47" s="8">
        <v>150</v>
      </c>
      <c r="F47" s="8">
        <v>78.599999999999994</v>
      </c>
      <c r="G47" s="12">
        <f t="shared" si="1"/>
        <v>52.399999999999991</v>
      </c>
    </row>
    <row r="48" spans="1:7">
      <c r="A48" s="11" t="s">
        <v>6</v>
      </c>
      <c r="B48" s="20">
        <v>0</v>
      </c>
      <c r="C48" s="20">
        <v>0</v>
      </c>
      <c r="D48" s="20">
        <v>0</v>
      </c>
      <c r="E48" s="8">
        <v>5600</v>
      </c>
      <c r="F48" s="8">
        <v>2817.2</v>
      </c>
      <c r="G48" s="12">
        <f t="shared" si="1"/>
        <v>50.30714285714285</v>
      </c>
    </row>
    <row r="49" spans="1:7">
      <c r="A49" s="11" t="s">
        <v>40</v>
      </c>
      <c r="B49" s="20">
        <v>0</v>
      </c>
      <c r="C49" s="20">
        <v>0</v>
      </c>
      <c r="D49" s="20">
        <v>0</v>
      </c>
      <c r="E49" s="8">
        <v>0</v>
      </c>
      <c r="F49" s="8">
        <v>3701.4</v>
      </c>
      <c r="G49" s="12"/>
    </row>
    <row r="50" spans="1:7">
      <c r="A50" s="11" t="s">
        <v>34</v>
      </c>
      <c r="B50" s="20">
        <v>0</v>
      </c>
      <c r="C50" s="20">
        <v>0</v>
      </c>
      <c r="D50" s="20">
        <v>0</v>
      </c>
      <c r="E50" s="8">
        <v>67928</v>
      </c>
      <c r="F50" s="8">
        <v>35272.1</v>
      </c>
      <c r="G50" s="12">
        <f t="shared" si="1"/>
        <v>51.925715463431864</v>
      </c>
    </row>
    <row r="51" spans="1:7">
      <c r="A51" s="11" t="s">
        <v>33</v>
      </c>
      <c r="B51" s="20">
        <v>0</v>
      </c>
      <c r="C51" s="20">
        <v>0</v>
      </c>
      <c r="D51" s="20">
        <v>0</v>
      </c>
      <c r="E51" s="8">
        <v>89124</v>
      </c>
      <c r="F51" s="8">
        <v>45439.3</v>
      </c>
      <c r="G51" s="12">
        <f t="shared" si="1"/>
        <v>50.984358870786771</v>
      </c>
    </row>
    <row r="52" spans="1:7">
      <c r="A52" s="11" t="s">
        <v>2</v>
      </c>
      <c r="B52" s="20">
        <v>0</v>
      </c>
      <c r="C52" s="20">
        <v>0</v>
      </c>
      <c r="D52" s="20">
        <v>0</v>
      </c>
      <c r="E52" s="8">
        <v>100988</v>
      </c>
      <c r="F52" s="8">
        <v>53007.3</v>
      </c>
      <c r="G52" s="12">
        <f t="shared" si="1"/>
        <v>52.488711530082789</v>
      </c>
    </row>
    <row r="53" spans="1:7" ht="15.75" thickBot="1">
      <c r="A53" s="13" t="s">
        <v>35</v>
      </c>
      <c r="B53" s="21">
        <v>0</v>
      </c>
      <c r="C53" s="21">
        <v>0</v>
      </c>
      <c r="D53" s="21">
        <v>0</v>
      </c>
      <c r="E53" s="9">
        <v>11676</v>
      </c>
      <c r="F53" s="9">
        <v>5884.4</v>
      </c>
      <c r="G53" s="14">
        <f t="shared" si="1"/>
        <v>50.397396368619383</v>
      </c>
    </row>
    <row r="54" spans="1:7" s="18" customFormat="1" ht="15.75" thickTop="1">
      <c r="A54" s="15" t="s">
        <v>11</v>
      </c>
      <c r="B54" s="19">
        <v>0</v>
      </c>
      <c r="C54" s="19">
        <v>0</v>
      </c>
      <c r="D54" s="19">
        <v>0</v>
      </c>
      <c r="E54" s="16">
        <v>5888</v>
      </c>
      <c r="F54" s="16">
        <v>1451.3</v>
      </c>
      <c r="G54" s="17">
        <f t="shared" si="1"/>
        <v>24.6484375</v>
      </c>
    </row>
    <row r="55" spans="1:7">
      <c r="A55" s="11" t="s">
        <v>3</v>
      </c>
      <c r="B55" s="20">
        <v>0</v>
      </c>
      <c r="C55" s="20">
        <v>0</v>
      </c>
      <c r="D55" s="20">
        <v>0</v>
      </c>
      <c r="E55" s="8">
        <v>140</v>
      </c>
      <c r="F55" s="8">
        <v>233.8</v>
      </c>
      <c r="G55" s="12">
        <f t="shared" si="1"/>
        <v>167.00000000000003</v>
      </c>
    </row>
    <row r="56" spans="1:7">
      <c r="A56" s="11" t="s">
        <v>34</v>
      </c>
      <c r="B56" s="20">
        <v>0</v>
      </c>
      <c r="C56" s="20">
        <v>0</v>
      </c>
      <c r="D56" s="20">
        <v>0</v>
      </c>
      <c r="E56" s="8">
        <v>1007</v>
      </c>
      <c r="F56" s="8">
        <v>224.8</v>
      </c>
      <c r="G56" s="12">
        <f t="shared" si="1"/>
        <v>22.323733862959287</v>
      </c>
    </row>
    <row r="57" spans="1:7">
      <c r="A57" s="11" t="s">
        <v>33</v>
      </c>
      <c r="B57" s="20">
        <v>0</v>
      </c>
      <c r="C57" s="20">
        <v>0</v>
      </c>
      <c r="D57" s="20">
        <v>0</v>
      </c>
      <c r="E57" s="8">
        <v>580</v>
      </c>
      <c r="F57" s="8">
        <v>668.1</v>
      </c>
      <c r="G57" s="12">
        <f t="shared" si="1"/>
        <v>115.18965517241379</v>
      </c>
    </row>
    <row r="58" spans="1:7">
      <c r="A58" s="11" t="s">
        <v>2</v>
      </c>
      <c r="B58" s="20">
        <v>0</v>
      </c>
      <c r="C58" s="20">
        <v>0</v>
      </c>
      <c r="D58" s="20">
        <v>0</v>
      </c>
      <c r="E58" s="8">
        <v>4161</v>
      </c>
      <c r="F58" s="8">
        <v>233.5</v>
      </c>
      <c r="G58" s="12">
        <f t="shared" si="1"/>
        <v>5.611631819274213</v>
      </c>
    </row>
    <row r="59" spans="1:7" ht="15.75" thickBot="1">
      <c r="A59" s="13" t="s">
        <v>35</v>
      </c>
      <c r="B59" s="21">
        <v>0</v>
      </c>
      <c r="C59" s="21">
        <v>0</v>
      </c>
      <c r="D59" s="21">
        <v>0</v>
      </c>
      <c r="E59" s="9">
        <v>0</v>
      </c>
      <c r="F59" s="9">
        <v>91.1</v>
      </c>
      <c r="G59" s="14"/>
    </row>
    <row r="60" spans="1:7" s="18" customFormat="1" ht="15.75" thickTop="1">
      <c r="A60" s="15" t="s">
        <v>17</v>
      </c>
      <c r="B60" s="19">
        <v>0</v>
      </c>
      <c r="C60" s="19">
        <v>0</v>
      </c>
      <c r="D60" s="19">
        <v>0</v>
      </c>
      <c r="E60" s="16">
        <v>0</v>
      </c>
      <c r="F60" s="16">
        <v>70</v>
      </c>
      <c r="G60" s="17"/>
    </row>
    <row r="61" spans="1:7">
      <c r="A61" s="11" t="s">
        <v>34</v>
      </c>
      <c r="B61" s="20">
        <v>0</v>
      </c>
      <c r="C61" s="20">
        <v>0</v>
      </c>
      <c r="D61" s="20">
        <v>0</v>
      </c>
      <c r="E61" s="8">
        <v>0</v>
      </c>
      <c r="F61" s="8">
        <v>24.4</v>
      </c>
      <c r="G61" s="12"/>
    </row>
    <row r="62" spans="1:7">
      <c r="A62" s="11" t="s">
        <v>33</v>
      </c>
      <c r="B62" s="20">
        <v>0</v>
      </c>
      <c r="C62" s="20">
        <v>0</v>
      </c>
      <c r="D62" s="20">
        <v>0</v>
      </c>
      <c r="E62" s="8">
        <v>0</v>
      </c>
      <c r="F62" s="8">
        <v>18.399999999999999</v>
      </c>
      <c r="G62" s="12"/>
    </row>
    <row r="63" spans="1:7">
      <c r="A63" s="11" t="s">
        <v>2</v>
      </c>
      <c r="B63" s="20">
        <v>0</v>
      </c>
      <c r="C63" s="20">
        <v>0</v>
      </c>
      <c r="D63" s="20">
        <v>0</v>
      </c>
      <c r="E63" s="8">
        <v>0</v>
      </c>
      <c r="F63" s="8">
        <v>27.2</v>
      </c>
      <c r="G63" s="12"/>
    </row>
    <row r="64" spans="1:7" ht="15.75" thickBot="1">
      <c r="A64" s="32" t="s">
        <v>44</v>
      </c>
      <c r="B64" s="33">
        <v>162639</v>
      </c>
      <c r="C64" s="33">
        <v>50247.9</v>
      </c>
      <c r="D64" s="33">
        <f t="shared" ref="D64" si="2">(C64/B64)*100</f>
        <v>30.895357202147089</v>
      </c>
      <c r="E64" s="33">
        <v>289145</v>
      </c>
      <c r="F64" s="33">
        <v>152245.69999999998</v>
      </c>
      <c r="G64" s="34">
        <f t="shared" ref="G64" si="3">(F64/E64)*100</f>
        <v>52.653755036400419</v>
      </c>
    </row>
    <row r="66" spans="1:7">
      <c r="A66" s="69" t="s">
        <v>87</v>
      </c>
      <c r="B66" s="69"/>
      <c r="C66" s="69"/>
      <c r="D66" s="69"/>
      <c r="E66" s="69"/>
      <c r="F66" s="69"/>
      <c r="G66" s="69"/>
    </row>
  </sheetData>
  <mergeCells count="1">
    <mergeCell ref="A66:G66"/>
  </mergeCells>
  <pageMargins left="0.70866141732283461" right="0.70866141732283461" top="0.74803149606299213" bottom="0.74803149606299213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66"/>
  <sheetViews>
    <sheetView view="pageLayout" topLeftCell="A55" zoomScaleNormal="100" workbookViewId="0">
      <selection activeCell="A66" sqref="A66:G66"/>
    </sheetView>
  </sheetViews>
  <sheetFormatPr defaultRowHeight="15"/>
  <cols>
    <col min="1" max="1" width="36.42578125" customWidth="1"/>
    <col min="2" max="2" width="17.42578125" customWidth="1"/>
    <col min="3" max="3" width="15.140625" customWidth="1"/>
    <col min="4" max="4" width="8.85546875" customWidth="1"/>
    <col min="5" max="5" width="16.7109375" bestFit="1" customWidth="1"/>
    <col min="6" max="6" width="15.140625" bestFit="1" customWidth="1"/>
    <col min="7" max="7" width="6.7109375" customWidth="1"/>
  </cols>
  <sheetData>
    <row r="1" spans="1:7">
      <c r="G1" t="s">
        <v>82</v>
      </c>
    </row>
    <row r="2" spans="1:7" ht="16.5">
      <c r="A2" s="3" t="s">
        <v>53</v>
      </c>
      <c r="B2" s="1"/>
      <c r="C2" s="1"/>
      <c r="D2" s="1"/>
      <c r="E2" s="1"/>
      <c r="F2" s="1"/>
      <c r="G2" s="1"/>
    </row>
    <row r="3" spans="1:7" ht="15.75" thickBot="1">
      <c r="B3" s="1"/>
      <c r="C3" s="1"/>
      <c r="D3" s="1"/>
      <c r="E3" s="1"/>
      <c r="F3" s="1"/>
      <c r="G3" s="4" t="s">
        <v>45</v>
      </c>
    </row>
    <row r="4" spans="1:7" ht="15.75" thickBot="1">
      <c r="A4" s="5"/>
      <c r="B4" s="6" t="s">
        <v>46</v>
      </c>
      <c r="C4" s="6" t="s">
        <v>47</v>
      </c>
      <c r="D4" s="6" t="s">
        <v>48</v>
      </c>
      <c r="E4" s="6" t="s">
        <v>49</v>
      </c>
      <c r="F4" s="6" t="s">
        <v>50</v>
      </c>
      <c r="G4" s="7" t="s">
        <v>48</v>
      </c>
    </row>
    <row r="5" spans="1:7" s="18" customFormat="1" ht="15.75" thickTop="1">
      <c r="A5" s="15" t="s">
        <v>1</v>
      </c>
      <c r="B5" s="19">
        <v>210</v>
      </c>
      <c r="C5" s="19">
        <v>0.9</v>
      </c>
      <c r="D5" s="19">
        <f>(C5/B5)*100</f>
        <v>0.4285714285714286</v>
      </c>
      <c r="E5" s="16">
        <v>0</v>
      </c>
      <c r="F5" s="16">
        <v>0</v>
      </c>
      <c r="G5" s="17">
        <v>0</v>
      </c>
    </row>
    <row r="6" spans="1:7" ht="15.75" thickBot="1">
      <c r="A6" s="13" t="s">
        <v>37</v>
      </c>
      <c r="B6" s="21">
        <v>210</v>
      </c>
      <c r="C6" s="21">
        <v>0.9</v>
      </c>
      <c r="D6" s="21">
        <f t="shared" ref="D6" si="0">(C6/B6)*100</f>
        <v>0.4285714285714286</v>
      </c>
      <c r="E6" s="9">
        <v>0</v>
      </c>
      <c r="F6" s="9">
        <v>0</v>
      </c>
      <c r="G6" s="14">
        <v>0</v>
      </c>
    </row>
    <row r="7" spans="1:7" s="18" customFormat="1" ht="15.75" thickTop="1">
      <c r="A7" s="15" t="s">
        <v>4</v>
      </c>
      <c r="B7" s="19">
        <v>70603</v>
      </c>
      <c r="C7" s="19">
        <v>7216.5</v>
      </c>
      <c r="D7" s="19">
        <f t="shared" ref="D7:D32" si="1">(C7/B7)*100</f>
        <v>10.221237057915387</v>
      </c>
      <c r="E7" s="16">
        <v>0</v>
      </c>
      <c r="F7" s="16">
        <v>0</v>
      </c>
      <c r="G7" s="17">
        <v>0</v>
      </c>
    </row>
    <row r="8" spans="1:7">
      <c r="A8" s="11" t="s">
        <v>26</v>
      </c>
      <c r="B8" s="20">
        <v>17500</v>
      </c>
      <c r="C8" s="20">
        <v>1376.2</v>
      </c>
      <c r="D8" s="20">
        <f t="shared" si="1"/>
        <v>7.8639999999999999</v>
      </c>
      <c r="E8" s="8">
        <v>0</v>
      </c>
      <c r="F8" s="8">
        <v>0</v>
      </c>
      <c r="G8" s="12">
        <v>0</v>
      </c>
    </row>
    <row r="9" spans="1:7">
      <c r="A9" s="11" t="s">
        <v>25</v>
      </c>
      <c r="B9" s="20">
        <v>43000</v>
      </c>
      <c r="C9" s="20">
        <v>3586.4</v>
      </c>
      <c r="D9" s="20">
        <f t="shared" si="1"/>
        <v>8.3404651162790699</v>
      </c>
      <c r="E9" s="8">
        <v>0</v>
      </c>
      <c r="F9" s="8">
        <v>0</v>
      </c>
      <c r="G9" s="12">
        <v>0</v>
      </c>
    </row>
    <row r="10" spans="1:7">
      <c r="A10" s="11" t="s">
        <v>24</v>
      </c>
      <c r="B10" s="20">
        <v>200</v>
      </c>
      <c r="C10" s="20">
        <v>0</v>
      </c>
      <c r="D10" s="20">
        <f t="shared" si="1"/>
        <v>0</v>
      </c>
      <c r="E10" s="8">
        <v>0</v>
      </c>
      <c r="F10" s="8">
        <v>0</v>
      </c>
      <c r="G10" s="12">
        <v>0</v>
      </c>
    </row>
    <row r="11" spans="1:7" ht="15.75" thickBot="1">
      <c r="A11" s="13" t="s">
        <v>37</v>
      </c>
      <c r="B11" s="21">
        <v>9903</v>
      </c>
      <c r="C11" s="21">
        <v>2253.9</v>
      </c>
      <c r="D11" s="21">
        <f t="shared" si="1"/>
        <v>22.759769766737353</v>
      </c>
      <c r="E11" s="9">
        <v>0</v>
      </c>
      <c r="F11" s="9">
        <v>0</v>
      </c>
      <c r="G11" s="14">
        <v>0</v>
      </c>
    </row>
    <row r="12" spans="1:7" s="18" customFormat="1" ht="15.75" thickTop="1">
      <c r="A12" s="15" t="s">
        <v>7</v>
      </c>
      <c r="B12" s="19">
        <v>24620</v>
      </c>
      <c r="C12" s="19">
        <v>5295.2999999999993</v>
      </c>
      <c r="D12" s="19">
        <f t="shared" si="1"/>
        <v>21.508123476848088</v>
      </c>
      <c r="E12" s="16">
        <v>0</v>
      </c>
      <c r="F12" s="16">
        <v>0</v>
      </c>
      <c r="G12" s="17">
        <v>0</v>
      </c>
    </row>
    <row r="13" spans="1:7">
      <c r="A13" s="11" t="s">
        <v>26</v>
      </c>
      <c r="B13" s="20">
        <v>6000</v>
      </c>
      <c r="C13" s="20">
        <v>277.40000000000003</v>
      </c>
      <c r="D13" s="20">
        <f t="shared" si="1"/>
        <v>4.623333333333334</v>
      </c>
      <c r="E13" s="8">
        <v>0</v>
      </c>
      <c r="F13" s="8">
        <v>0</v>
      </c>
      <c r="G13" s="12">
        <v>0</v>
      </c>
    </row>
    <row r="14" spans="1:7">
      <c r="A14" s="11" t="s">
        <v>25</v>
      </c>
      <c r="B14" s="20">
        <v>10700</v>
      </c>
      <c r="C14" s="20">
        <v>2641.2</v>
      </c>
      <c r="D14" s="20">
        <f t="shared" si="1"/>
        <v>24.684112149532709</v>
      </c>
      <c r="E14" s="8">
        <v>0</v>
      </c>
      <c r="F14" s="8">
        <v>0</v>
      </c>
      <c r="G14" s="12">
        <v>0</v>
      </c>
    </row>
    <row r="15" spans="1:7">
      <c r="A15" s="11" t="s">
        <v>38</v>
      </c>
      <c r="B15" s="20">
        <v>0</v>
      </c>
      <c r="C15" s="20">
        <v>43.4</v>
      </c>
      <c r="D15" s="20"/>
      <c r="E15" s="8">
        <v>0</v>
      </c>
      <c r="F15" s="8">
        <v>0</v>
      </c>
      <c r="G15" s="12">
        <v>0</v>
      </c>
    </row>
    <row r="16" spans="1:7">
      <c r="A16" s="11" t="s">
        <v>27</v>
      </c>
      <c r="B16" s="20">
        <v>500</v>
      </c>
      <c r="C16" s="20">
        <v>58.1</v>
      </c>
      <c r="D16" s="20">
        <f t="shared" si="1"/>
        <v>11.62</v>
      </c>
      <c r="E16" s="8">
        <v>0</v>
      </c>
      <c r="F16" s="8">
        <v>0</v>
      </c>
      <c r="G16" s="12">
        <v>0</v>
      </c>
    </row>
    <row r="17" spans="1:7">
      <c r="A17" s="11" t="s">
        <v>24</v>
      </c>
      <c r="B17" s="20">
        <v>200</v>
      </c>
      <c r="C17" s="20">
        <v>0</v>
      </c>
      <c r="D17" s="20">
        <f t="shared" si="1"/>
        <v>0</v>
      </c>
      <c r="E17" s="8">
        <v>0</v>
      </c>
      <c r="F17" s="8">
        <v>0</v>
      </c>
      <c r="G17" s="12">
        <v>0</v>
      </c>
    </row>
    <row r="18" spans="1:7">
      <c r="A18" s="11" t="s">
        <v>23</v>
      </c>
      <c r="B18" s="20">
        <v>4700</v>
      </c>
      <c r="C18" s="20">
        <v>963.6</v>
      </c>
      <c r="D18" s="20">
        <f t="shared" si="1"/>
        <v>20.502127659574469</v>
      </c>
      <c r="E18" s="8">
        <v>0</v>
      </c>
      <c r="F18" s="8">
        <v>0</v>
      </c>
      <c r="G18" s="12">
        <v>0</v>
      </c>
    </row>
    <row r="19" spans="1:7" ht="15.75" thickBot="1">
      <c r="A19" s="13" t="s">
        <v>37</v>
      </c>
      <c r="B19" s="21">
        <v>2520</v>
      </c>
      <c r="C19" s="21">
        <v>1311.6</v>
      </c>
      <c r="D19" s="21">
        <f t="shared" si="1"/>
        <v>52.047619047619044</v>
      </c>
      <c r="E19" s="9">
        <v>0</v>
      </c>
      <c r="F19" s="9">
        <v>0</v>
      </c>
      <c r="G19" s="14">
        <v>0</v>
      </c>
    </row>
    <row r="20" spans="1:7" s="18" customFormat="1" ht="15.75" thickTop="1">
      <c r="A20" s="15" t="s">
        <v>8</v>
      </c>
      <c r="B20" s="19">
        <v>1750</v>
      </c>
      <c r="C20" s="19">
        <v>2</v>
      </c>
      <c r="D20" s="19">
        <f t="shared" si="1"/>
        <v>0.1142857142857143</v>
      </c>
      <c r="E20" s="16">
        <v>0</v>
      </c>
      <c r="F20" s="16">
        <v>0</v>
      </c>
      <c r="G20" s="17">
        <v>0</v>
      </c>
    </row>
    <row r="21" spans="1:7">
      <c r="A21" s="11" t="s">
        <v>26</v>
      </c>
      <c r="B21" s="20">
        <v>200</v>
      </c>
      <c r="C21" s="20">
        <v>0</v>
      </c>
      <c r="D21" s="20">
        <f t="shared" si="1"/>
        <v>0</v>
      </c>
      <c r="E21" s="8">
        <v>0</v>
      </c>
      <c r="F21" s="8">
        <v>0</v>
      </c>
      <c r="G21" s="12">
        <v>0</v>
      </c>
    </row>
    <row r="22" spans="1:7">
      <c r="A22" s="11" t="s">
        <v>25</v>
      </c>
      <c r="B22" s="20">
        <v>200</v>
      </c>
      <c r="C22" s="20">
        <v>0</v>
      </c>
      <c r="D22" s="20">
        <f t="shared" si="1"/>
        <v>0</v>
      </c>
      <c r="E22" s="8">
        <v>0</v>
      </c>
      <c r="F22" s="8">
        <v>0</v>
      </c>
      <c r="G22" s="12">
        <v>0</v>
      </c>
    </row>
    <row r="23" spans="1:7">
      <c r="A23" s="11" t="s">
        <v>27</v>
      </c>
      <c r="B23" s="20">
        <v>500</v>
      </c>
      <c r="C23" s="20">
        <v>0</v>
      </c>
      <c r="D23" s="20">
        <f t="shared" si="1"/>
        <v>0</v>
      </c>
      <c r="E23" s="8">
        <v>0</v>
      </c>
      <c r="F23" s="8">
        <v>0</v>
      </c>
      <c r="G23" s="12">
        <v>0</v>
      </c>
    </row>
    <row r="24" spans="1:7">
      <c r="A24" s="11" t="s">
        <v>24</v>
      </c>
      <c r="B24" s="20">
        <v>600</v>
      </c>
      <c r="C24" s="20">
        <v>0</v>
      </c>
      <c r="D24" s="20">
        <f t="shared" si="1"/>
        <v>0</v>
      </c>
      <c r="E24" s="8">
        <v>0</v>
      </c>
      <c r="F24" s="8">
        <v>0</v>
      </c>
      <c r="G24" s="12">
        <v>0</v>
      </c>
    </row>
    <row r="25" spans="1:7">
      <c r="A25" s="11" t="s">
        <v>23</v>
      </c>
      <c r="B25" s="20">
        <v>200</v>
      </c>
      <c r="C25" s="20">
        <v>2</v>
      </c>
      <c r="D25" s="20">
        <f t="shared" si="1"/>
        <v>1</v>
      </c>
      <c r="E25" s="8">
        <v>0</v>
      </c>
      <c r="F25" s="8">
        <v>0</v>
      </c>
      <c r="G25" s="12">
        <v>0</v>
      </c>
    </row>
    <row r="26" spans="1:7" ht="15.75" thickBot="1">
      <c r="A26" s="13" t="s">
        <v>37</v>
      </c>
      <c r="B26" s="21">
        <v>50</v>
      </c>
      <c r="C26" s="21">
        <v>0</v>
      </c>
      <c r="D26" s="21">
        <f t="shared" si="1"/>
        <v>0</v>
      </c>
      <c r="E26" s="9">
        <v>0</v>
      </c>
      <c r="F26" s="9">
        <v>0</v>
      </c>
      <c r="G26" s="14">
        <v>0</v>
      </c>
    </row>
    <row r="27" spans="1:7" s="18" customFormat="1" ht="15.75" thickTop="1">
      <c r="A27" s="15" t="s">
        <v>43</v>
      </c>
      <c r="B27" s="19">
        <v>2144</v>
      </c>
      <c r="C27" s="19">
        <v>31727.199999999997</v>
      </c>
      <c r="D27" s="19">
        <f t="shared" si="1"/>
        <v>1479.8134328358208</v>
      </c>
      <c r="E27" s="16">
        <v>0</v>
      </c>
      <c r="F27" s="16">
        <v>0</v>
      </c>
      <c r="G27" s="17">
        <v>0</v>
      </c>
    </row>
    <row r="28" spans="1:7">
      <c r="A28" s="11" t="s">
        <v>26</v>
      </c>
      <c r="B28" s="20">
        <v>0</v>
      </c>
      <c r="C28" s="20">
        <v>49.6</v>
      </c>
      <c r="D28" s="20"/>
      <c r="E28" s="8">
        <v>0</v>
      </c>
      <c r="F28" s="8">
        <v>0</v>
      </c>
      <c r="G28" s="12">
        <v>0</v>
      </c>
    </row>
    <row r="29" spans="1:7">
      <c r="A29" s="11" t="s">
        <v>42</v>
      </c>
      <c r="B29" s="20">
        <v>0</v>
      </c>
      <c r="C29" s="20">
        <v>2.6</v>
      </c>
      <c r="D29" s="20"/>
      <c r="E29" s="8">
        <v>0</v>
      </c>
      <c r="F29" s="8">
        <v>0</v>
      </c>
      <c r="G29" s="12">
        <v>0</v>
      </c>
    </row>
    <row r="30" spans="1:7">
      <c r="A30" s="11" t="s">
        <v>39</v>
      </c>
      <c r="B30" s="20">
        <v>0</v>
      </c>
      <c r="C30" s="20">
        <v>704.6</v>
      </c>
      <c r="D30" s="20"/>
      <c r="E30" s="8">
        <v>0</v>
      </c>
      <c r="F30" s="8">
        <v>0</v>
      </c>
      <c r="G30" s="12">
        <v>0</v>
      </c>
    </row>
    <row r="31" spans="1:7">
      <c r="A31" s="11" t="s">
        <v>38</v>
      </c>
      <c r="B31" s="20">
        <v>0</v>
      </c>
      <c r="C31" s="20">
        <v>-44.8</v>
      </c>
      <c r="D31" s="20"/>
      <c r="E31" s="8">
        <v>0</v>
      </c>
      <c r="F31" s="8">
        <v>0</v>
      </c>
      <c r="G31" s="12">
        <v>0</v>
      </c>
    </row>
    <row r="32" spans="1:7">
      <c r="A32" s="11" t="s">
        <v>27</v>
      </c>
      <c r="B32" s="20">
        <v>2144</v>
      </c>
      <c r="C32" s="20">
        <v>25782.1</v>
      </c>
      <c r="D32" s="20">
        <f t="shared" si="1"/>
        <v>1202.5233208955224</v>
      </c>
      <c r="E32" s="8">
        <v>0</v>
      </c>
      <c r="F32" s="8">
        <v>0</v>
      </c>
      <c r="G32" s="12">
        <v>0</v>
      </c>
    </row>
    <row r="33" spans="1:7">
      <c r="A33" s="11" t="s">
        <v>24</v>
      </c>
      <c r="B33" s="20">
        <v>0</v>
      </c>
      <c r="C33" s="20">
        <v>5216.8</v>
      </c>
      <c r="D33" s="20"/>
      <c r="E33" s="8">
        <v>0</v>
      </c>
      <c r="F33" s="8">
        <v>0</v>
      </c>
      <c r="G33" s="12">
        <v>0</v>
      </c>
    </row>
    <row r="34" spans="1:7" ht="15.75" thickBot="1">
      <c r="A34" s="13" t="s">
        <v>37</v>
      </c>
      <c r="B34" s="21">
        <v>0</v>
      </c>
      <c r="C34" s="21">
        <v>16.3</v>
      </c>
      <c r="D34" s="21"/>
      <c r="E34" s="9">
        <v>0</v>
      </c>
      <c r="F34" s="9">
        <v>0</v>
      </c>
      <c r="G34" s="14">
        <v>0</v>
      </c>
    </row>
    <row r="35" spans="1:7" s="18" customFormat="1" ht="15.75" thickTop="1">
      <c r="A35" s="15" t="s">
        <v>32</v>
      </c>
      <c r="B35" s="19">
        <v>0</v>
      </c>
      <c r="C35" s="19">
        <v>0</v>
      </c>
      <c r="D35" s="19">
        <v>0</v>
      </c>
      <c r="E35" s="16">
        <v>700</v>
      </c>
      <c r="F35" s="16">
        <v>253.4</v>
      </c>
      <c r="G35" s="17">
        <f t="shared" ref="G35" si="2">(F35/E35)*100</f>
        <v>36.199999999999996</v>
      </c>
    </row>
    <row r="36" spans="1:7">
      <c r="A36" s="11" t="s">
        <v>38</v>
      </c>
      <c r="B36" s="20">
        <v>0</v>
      </c>
      <c r="C36" s="20">
        <v>0</v>
      </c>
      <c r="D36" s="20">
        <v>0</v>
      </c>
      <c r="E36" s="8">
        <v>0</v>
      </c>
      <c r="F36" s="8">
        <v>183.4</v>
      </c>
      <c r="G36" s="12"/>
    </row>
    <row r="37" spans="1:7">
      <c r="A37" s="11" t="s">
        <v>24</v>
      </c>
      <c r="B37" s="20">
        <v>0</v>
      </c>
      <c r="C37" s="20">
        <v>0</v>
      </c>
      <c r="D37" s="20">
        <v>0</v>
      </c>
      <c r="E37" s="8">
        <v>700</v>
      </c>
      <c r="F37" s="8">
        <v>0</v>
      </c>
      <c r="G37" s="12">
        <f t="shared" ref="G37" si="3">(F37/E37)*100</f>
        <v>0</v>
      </c>
    </row>
    <row r="38" spans="1:7">
      <c r="A38" s="11" t="s">
        <v>37</v>
      </c>
      <c r="B38" s="20">
        <v>0</v>
      </c>
      <c r="C38" s="20">
        <v>0</v>
      </c>
      <c r="D38" s="20">
        <v>0</v>
      </c>
      <c r="E38" s="8">
        <v>0</v>
      </c>
      <c r="F38" s="8">
        <v>70</v>
      </c>
      <c r="G38" s="12"/>
    </row>
    <row r="39" spans="1:7" s="18" customFormat="1">
      <c r="A39" s="22" t="s">
        <v>9</v>
      </c>
      <c r="B39" s="27">
        <v>0</v>
      </c>
      <c r="C39" s="27">
        <v>0</v>
      </c>
      <c r="D39" s="27">
        <v>0</v>
      </c>
      <c r="E39" s="10">
        <v>15207</v>
      </c>
      <c r="F39" s="10">
        <v>11260.6</v>
      </c>
      <c r="G39" s="23">
        <f t="shared" ref="G39:G54" si="4">(F39/E39)*100</f>
        <v>74.048793318866316</v>
      </c>
    </row>
    <row r="40" spans="1:7">
      <c r="A40" s="11" t="s">
        <v>39</v>
      </c>
      <c r="B40" s="20">
        <v>0</v>
      </c>
      <c r="C40" s="20">
        <v>0</v>
      </c>
      <c r="D40" s="20">
        <v>0</v>
      </c>
      <c r="E40" s="8">
        <v>0</v>
      </c>
      <c r="F40" s="8">
        <v>2503.1999999999998</v>
      </c>
      <c r="G40" s="12"/>
    </row>
    <row r="41" spans="1:7">
      <c r="A41" s="11" t="s">
        <v>38</v>
      </c>
      <c r="B41" s="20">
        <v>0</v>
      </c>
      <c r="C41" s="20">
        <v>0</v>
      </c>
      <c r="D41" s="20">
        <v>0</v>
      </c>
      <c r="E41" s="8">
        <v>0</v>
      </c>
      <c r="F41" s="8">
        <v>5642.6</v>
      </c>
      <c r="G41" s="12"/>
    </row>
    <row r="42" spans="1:7">
      <c r="A42" s="11" t="s">
        <v>24</v>
      </c>
      <c r="B42" s="20">
        <v>0</v>
      </c>
      <c r="C42" s="20">
        <v>0</v>
      </c>
      <c r="D42" s="20">
        <v>0</v>
      </c>
      <c r="E42" s="8">
        <v>8507</v>
      </c>
      <c r="F42" s="8">
        <v>0</v>
      </c>
      <c r="G42" s="12">
        <f t="shared" si="4"/>
        <v>0</v>
      </c>
    </row>
    <row r="43" spans="1:7" ht="15.75" thickBot="1">
      <c r="A43" s="13" t="s">
        <v>37</v>
      </c>
      <c r="B43" s="21">
        <v>0</v>
      </c>
      <c r="C43" s="21">
        <v>0</v>
      </c>
      <c r="D43" s="21">
        <v>0</v>
      </c>
      <c r="E43" s="9">
        <v>6700</v>
      </c>
      <c r="F43" s="9">
        <v>3114.8</v>
      </c>
      <c r="G43" s="14">
        <f t="shared" si="4"/>
        <v>46.48955223880597</v>
      </c>
    </row>
    <row r="44" spans="1:7" s="18" customFormat="1" ht="15.75" thickTop="1">
      <c r="A44" s="15" t="s">
        <v>11</v>
      </c>
      <c r="B44" s="19">
        <v>0</v>
      </c>
      <c r="C44" s="19">
        <v>0</v>
      </c>
      <c r="D44" s="19">
        <v>0</v>
      </c>
      <c r="E44" s="16">
        <v>188</v>
      </c>
      <c r="F44" s="16">
        <v>423.2</v>
      </c>
      <c r="G44" s="17">
        <f t="shared" si="4"/>
        <v>225.10638297872339</v>
      </c>
    </row>
    <row r="45" spans="1:7">
      <c r="A45" s="11" t="s">
        <v>25</v>
      </c>
      <c r="B45" s="20">
        <v>0</v>
      </c>
      <c r="C45" s="20">
        <v>0</v>
      </c>
      <c r="D45" s="20">
        <v>0</v>
      </c>
      <c r="E45" s="8">
        <v>0</v>
      </c>
      <c r="F45" s="8">
        <v>34.200000000000003</v>
      </c>
      <c r="G45" s="12"/>
    </row>
    <row r="46" spans="1:7">
      <c r="A46" s="11" t="s">
        <v>39</v>
      </c>
      <c r="B46" s="20">
        <v>0</v>
      </c>
      <c r="C46" s="20">
        <v>0</v>
      </c>
      <c r="D46" s="20">
        <v>0</v>
      </c>
      <c r="E46" s="8">
        <v>0</v>
      </c>
      <c r="F46" s="8">
        <v>72.2</v>
      </c>
      <c r="G46" s="12"/>
    </row>
    <row r="47" spans="1:7">
      <c r="A47" s="11" t="s">
        <v>38</v>
      </c>
      <c r="B47" s="20">
        <v>0</v>
      </c>
      <c r="C47" s="20">
        <v>0</v>
      </c>
      <c r="D47" s="20">
        <v>0</v>
      </c>
      <c r="E47" s="8">
        <v>0</v>
      </c>
      <c r="F47" s="8">
        <v>39.1</v>
      </c>
      <c r="G47" s="12"/>
    </row>
    <row r="48" spans="1:7">
      <c r="A48" s="11" t="s">
        <v>24</v>
      </c>
      <c r="B48" s="20">
        <v>0</v>
      </c>
      <c r="C48" s="20">
        <v>0</v>
      </c>
      <c r="D48" s="20">
        <v>0</v>
      </c>
      <c r="E48" s="8">
        <v>78</v>
      </c>
      <c r="F48" s="8">
        <v>0</v>
      </c>
      <c r="G48" s="12">
        <f t="shared" si="4"/>
        <v>0</v>
      </c>
    </row>
    <row r="49" spans="1:7" ht="15.75" thickBot="1">
      <c r="A49" s="13" t="s">
        <v>37</v>
      </c>
      <c r="B49" s="21">
        <v>0</v>
      </c>
      <c r="C49" s="21">
        <v>0</v>
      </c>
      <c r="D49" s="21">
        <v>0</v>
      </c>
      <c r="E49" s="9">
        <v>110</v>
      </c>
      <c r="F49" s="9">
        <v>277.7</v>
      </c>
      <c r="G49" s="14">
        <f t="shared" si="4"/>
        <v>252.45454545454544</v>
      </c>
    </row>
    <row r="50" spans="1:7" s="18" customFormat="1" ht="15.75" thickTop="1">
      <c r="A50" s="15" t="s">
        <v>12</v>
      </c>
      <c r="B50" s="19">
        <v>0</v>
      </c>
      <c r="C50" s="19">
        <v>0</v>
      </c>
      <c r="D50" s="19">
        <v>0</v>
      </c>
      <c r="E50" s="16">
        <v>211178.3</v>
      </c>
      <c r="F50" s="16">
        <v>122146.5</v>
      </c>
      <c r="G50" s="17">
        <f t="shared" si="4"/>
        <v>57.840459933620082</v>
      </c>
    </row>
    <row r="51" spans="1:7">
      <c r="A51" s="11" t="s">
        <v>26</v>
      </c>
      <c r="B51" s="20">
        <v>0</v>
      </c>
      <c r="C51" s="20">
        <v>0</v>
      </c>
      <c r="D51" s="20">
        <v>0</v>
      </c>
      <c r="E51" s="8">
        <v>18272</v>
      </c>
      <c r="F51" s="8">
        <v>0</v>
      </c>
      <c r="G51" s="12">
        <f t="shared" si="4"/>
        <v>0</v>
      </c>
    </row>
    <row r="52" spans="1:7">
      <c r="A52" s="11" t="s">
        <v>42</v>
      </c>
      <c r="B52" s="20">
        <v>0</v>
      </c>
      <c r="C52" s="20">
        <v>0</v>
      </c>
      <c r="D52" s="20">
        <v>0</v>
      </c>
      <c r="E52" s="8">
        <v>0</v>
      </c>
      <c r="F52" s="8">
        <v>17200</v>
      </c>
      <c r="G52" s="12"/>
    </row>
    <row r="53" spans="1:7">
      <c r="A53" s="11" t="s">
        <v>27</v>
      </c>
      <c r="B53" s="20">
        <v>0</v>
      </c>
      <c r="C53" s="20">
        <v>0</v>
      </c>
      <c r="D53" s="20">
        <v>0</v>
      </c>
      <c r="E53" s="8">
        <v>185906.3</v>
      </c>
      <c r="F53" s="8">
        <v>104946.5</v>
      </c>
      <c r="G53" s="12">
        <f t="shared" si="4"/>
        <v>56.451287557226415</v>
      </c>
    </row>
    <row r="54" spans="1:7" ht="15.75" thickBot="1">
      <c r="A54" s="13" t="s">
        <v>24</v>
      </c>
      <c r="B54" s="21">
        <v>0</v>
      </c>
      <c r="C54" s="21">
        <v>0</v>
      </c>
      <c r="D54" s="21">
        <v>0</v>
      </c>
      <c r="E54" s="9">
        <v>7000</v>
      </c>
      <c r="F54" s="9">
        <v>0</v>
      </c>
      <c r="G54" s="14">
        <f t="shared" si="4"/>
        <v>0</v>
      </c>
    </row>
    <row r="55" spans="1:7" s="18" customFormat="1" ht="15.75" thickTop="1">
      <c r="A55" s="15" t="s">
        <v>41</v>
      </c>
      <c r="B55" s="19">
        <v>0</v>
      </c>
      <c r="C55" s="19">
        <v>0</v>
      </c>
      <c r="D55" s="19">
        <v>0</v>
      </c>
      <c r="E55" s="16">
        <v>0</v>
      </c>
      <c r="F55" s="16">
        <v>8001.6</v>
      </c>
      <c r="G55" s="17"/>
    </row>
    <row r="56" spans="1:7" ht="15.75" thickBot="1">
      <c r="A56" s="13" t="s">
        <v>24</v>
      </c>
      <c r="B56" s="21">
        <v>0</v>
      </c>
      <c r="C56" s="21">
        <v>0</v>
      </c>
      <c r="D56" s="21">
        <v>0</v>
      </c>
      <c r="E56" s="9">
        <v>0</v>
      </c>
      <c r="F56" s="9">
        <v>8001.6</v>
      </c>
      <c r="G56" s="14"/>
    </row>
    <row r="57" spans="1:7" s="18" customFormat="1" ht="15.75" thickTop="1">
      <c r="A57" s="15" t="s">
        <v>17</v>
      </c>
      <c r="B57" s="19">
        <v>0</v>
      </c>
      <c r="C57" s="19">
        <v>0</v>
      </c>
      <c r="D57" s="19">
        <v>0</v>
      </c>
      <c r="E57" s="16">
        <v>0</v>
      </c>
      <c r="F57" s="16">
        <v>25451.3</v>
      </c>
      <c r="G57" s="17"/>
    </row>
    <row r="58" spans="1:7">
      <c r="A58" s="11" t="s">
        <v>27</v>
      </c>
      <c r="B58" s="20">
        <v>0</v>
      </c>
      <c r="C58" s="20">
        <v>0</v>
      </c>
      <c r="D58" s="20">
        <v>0</v>
      </c>
      <c r="E58" s="8">
        <v>0</v>
      </c>
      <c r="F58" s="8">
        <v>21469</v>
      </c>
      <c r="G58" s="12"/>
    </row>
    <row r="59" spans="1:7" ht="15.75" thickBot="1">
      <c r="A59" s="13" t="s">
        <v>24</v>
      </c>
      <c r="B59" s="21">
        <v>0</v>
      </c>
      <c r="C59" s="21">
        <v>0</v>
      </c>
      <c r="D59" s="21">
        <v>0</v>
      </c>
      <c r="E59" s="9">
        <v>0</v>
      </c>
      <c r="F59" s="9">
        <v>3982.3</v>
      </c>
      <c r="G59" s="14"/>
    </row>
    <row r="60" spans="1:7" ht="16.5" thickTop="1" thickBot="1">
      <c r="A60" s="24" t="s">
        <v>44</v>
      </c>
      <c r="B60" s="25">
        <v>99327</v>
      </c>
      <c r="C60" s="25">
        <v>44241.900000000009</v>
      </c>
      <c r="D60" s="25">
        <f t="shared" ref="D60" si="5">(C60/B60)*100</f>
        <v>44.541665408197176</v>
      </c>
      <c r="E60" s="25">
        <v>227273.3</v>
      </c>
      <c r="F60" s="25">
        <v>167536.6</v>
      </c>
      <c r="G60" s="26">
        <f t="shared" ref="G60" si="6">(F60/E60)*100</f>
        <v>73.715918235886051</v>
      </c>
    </row>
    <row r="66" spans="1:7">
      <c r="A66" s="69" t="s">
        <v>88</v>
      </c>
      <c r="B66" s="69"/>
      <c r="C66" s="69"/>
      <c r="D66" s="69"/>
      <c r="E66" s="69"/>
      <c r="F66" s="69"/>
      <c r="G66" s="69"/>
    </row>
  </sheetData>
  <mergeCells count="1">
    <mergeCell ref="A66:G66"/>
  </mergeCells>
  <pageMargins left="0.70866141732283461" right="0.70866141732283461" top="0.74803149606299213" bottom="0.74803149606299213" header="0.31496062992125984" footer="0.31496062992125984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63"/>
  <sheetViews>
    <sheetView view="pageLayout" topLeftCell="A61" zoomScaleNormal="100" workbookViewId="0">
      <selection activeCell="A63" sqref="A63:G63"/>
    </sheetView>
  </sheetViews>
  <sheetFormatPr defaultRowHeight="15"/>
  <cols>
    <col min="1" max="1" width="35.85546875" customWidth="1"/>
    <col min="2" max="2" width="15.85546875" customWidth="1"/>
    <col min="3" max="3" width="15.7109375" customWidth="1"/>
    <col min="4" max="4" width="6.5703125" customWidth="1"/>
    <col min="5" max="5" width="16" customWidth="1"/>
    <col min="6" max="6" width="14.28515625" customWidth="1"/>
    <col min="7" max="7" width="7.140625" customWidth="1"/>
  </cols>
  <sheetData>
    <row r="1" spans="1:7">
      <c r="G1" t="s">
        <v>83</v>
      </c>
    </row>
    <row r="2" spans="1:7" ht="16.5">
      <c r="A2" s="3" t="s">
        <v>54</v>
      </c>
      <c r="B2" s="1"/>
      <c r="C2" s="1"/>
      <c r="D2" s="1"/>
      <c r="E2" s="1"/>
      <c r="F2" s="1"/>
      <c r="G2" s="1"/>
    </row>
    <row r="3" spans="1:7" ht="15.75" thickBot="1">
      <c r="B3" s="1"/>
      <c r="C3" s="1"/>
      <c r="D3" s="1"/>
      <c r="E3" s="1"/>
      <c r="F3" s="1"/>
      <c r="G3" s="4" t="s">
        <v>45</v>
      </c>
    </row>
    <row r="4" spans="1:7" ht="15.75" thickBot="1">
      <c r="A4" s="5"/>
      <c r="B4" s="6" t="s">
        <v>46</v>
      </c>
      <c r="C4" s="6" t="s">
        <v>47</v>
      </c>
      <c r="D4" s="6" t="s">
        <v>48</v>
      </c>
      <c r="E4" s="6" t="s">
        <v>49</v>
      </c>
      <c r="F4" s="6" t="s">
        <v>50</v>
      </c>
      <c r="G4" s="7" t="s">
        <v>48</v>
      </c>
    </row>
    <row r="5" spans="1:7" s="18" customFormat="1" ht="15.75" thickTop="1">
      <c r="A5" s="15" t="s">
        <v>1</v>
      </c>
      <c r="B5" s="19">
        <v>2015</v>
      </c>
      <c r="C5" s="19">
        <v>1017.1</v>
      </c>
      <c r="D5" s="19">
        <f>(C5/B5)*100</f>
        <v>50.476426799007449</v>
      </c>
      <c r="E5" s="16">
        <v>0</v>
      </c>
      <c r="F5" s="16">
        <v>0</v>
      </c>
      <c r="G5" s="17">
        <v>0</v>
      </c>
    </row>
    <row r="6" spans="1:7">
      <c r="A6" s="11" t="s">
        <v>19</v>
      </c>
      <c r="B6" s="20">
        <v>15</v>
      </c>
      <c r="C6" s="20">
        <v>5.2</v>
      </c>
      <c r="D6" s="20">
        <f t="shared" ref="D6:D18" si="0">(C6/B6)*100</f>
        <v>34.666666666666671</v>
      </c>
      <c r="E6" s="8">
        <v>0</v>
      </c>
      <c r="F6" s="8">
        <v>0</v>
      </c>
      <c r="G6" s="12">
        <v>0</v>
      </c>
    </row>
    <row r="7" spans="1:7" ht="15.75" thickBot="1">
      <c r="A7" s="13" t="s">
        <v>36</v>
      </c>
      <c r="B7" s="21">
        <v>2000</v>
      </c>
      <c r="C7" s="21">
        <v>1011.9</v>
      </c>
      <c r="D7" s="21">
        <f t="shared" si="0"/>
        <v>50.594999999999999</v>
      </c>
      <c r="E7" s="9">
        <v>0</v>
      </c>
      <c r="F7" s="9">
        <v>0</v>
      </c>
      <c r="G7" s="14">
        <v>0</v>
      </c>
    </row>
    <row r="8" spans="1:7" s="18" customFormat="1" ht="15.75" thickTop="1">
      <c r="A8" s="15" t="s">
        <v>4</v>
      </c>
      <c r="B8" s="19">
        <v>1000</v>
      </c>
      <c r="C8" s="19">
        <v>338.6</v>
      </c>
      <c r="D8" s="19">
        <f t="shared" si="0"/>
        <v>33.86</v>
      </c>
      <c r="E8" s="16">
        <v>0</v>
      </c>
      <c r="F8" s="16">
        <v>0</v>
      </c>
      <c r="G8" s="17">
        <v>0</v>
      </c>
    </row>
    <row r="9" spans="1:7" ht="15.75" thickBot="1">
      <c r="A9" s="13" t="s">
        <v>36</v>
      </c>
      <c r="B9" s="21">
        <v>1000</v>
      </c>
      <c r="C9" s="21">
        <v>338.6</v>
      </c>
      <c r="D9" s="21">
        <f t="shared" si="0"/>
        <v>33.86</v>
      </c>
      <c r="E9" s="9">
        <v>0</v>
      </c>
      <c r="F9" s="9">
        <v>0</v>
      </c>
      <c r="G9" s="14">
        <v>0</v>
      </c>
    </row>
    <row r="10" spans="1:7" s="18" customFormat="1" ht="15.75" thickTop="1">
      <c r="A10" s="15" t="s">
        <v>7</v>
      </c>
      <c r="B10" s="19">
        <v>9421</v>
      </c>
      <c r="C10" s="19">
        <v>3034.6000000000004</v>
      </c>
      <c r="D10" s="19">
        <f t="shared" si="0"/>
        <v>32.211017938647707</v>
      </c>
      <c r="E10" s="16">
        <v>0</v>
      </c>
      <c r="F10" s="16">
        <v>0</v>
      </c>
      <c r="G10" s="17">
        <v>0</v>
      </c>
    </row>
    <row r="11" spans="1:7">
      <c r="A11" s="11" t="s">
        <v>14</v>
      </c>
      <c r="B11" s="20">
        <v>110</v>
      </c>
      <c r="C11" s="20">
        <v>49.1</v>
      </c>
      <c r="D11" s="20">
        <f t="shared" si="0"/>
        <v>44.636363636363633</v>
      </c>
      <c r="E11" s="8">
        <v>0</v>
      </c>
      <c r="F11" s="8">
        <v>0</v>
      </c>
      <c r="G11" s="12">
        <v>0</v>
      </c>
    </row>
    <row r="12" spans="1:7">
      <c r="A12" s="11" t="s">
        <v>21</v>
      </c>
      <c r="B12" s="20">
        <v>168</v>
      </c>
      <c r="C12" s="20">
        <v>-5.2</v>
      </c>
      <c r="D12" s="20">
        <f t="shared" si="0"/>
        <v>-3.0952380952380953</v>
      </c>
      <c r="E12" s="8">
        <v>0</v>
      </c>
      <c r="F12" s="8">
        <v>0</v>
      </c>
      <c r="G12" s="12">
        <v>0</v>
      </c>
    </row>
    <row r="13" spans="1:7">
      <c r="A13" s="11" t="s">
        <v>19</v>
      </c>
      <c r="B13" s="20">
        <v>4923</v>
      </c>
      <c r="C13" s="20">
        <v>2073.8000000000002</v>
      </c>
      <c r="D13" s="20">
        <f t="shared" si="0"/>
        <v>42.124720698760918</v>
      </c>
      <c r="E13" s="8">
        <v>0</v>
      </c>
      <c r="F13" s="8">
        <v>0</v>
      </c>
      <c r="G13" s="12">
        <v>0</v>
      </c>
    </row>
    <row r="14" spans="1:7">
      <c r="A14" s="11" t="s">
        <v>36</v>
      </c>
      <c r="B14" s="20">
        <v>3570</v>
      </c>
      <c r="C14" s="20">
        <v>916.9</v>
      </c>
      <c r="D14" s="20">
        <f t="shared" si="0"/>
        <v>25.683473389355743</v>
      </c>
      <c r="E14" s="8">
        <v>0</v>
      </c>
      <c r="F14" s="8">
        <v>0</v>
      </c>
      <c r="G14" s="12">
        <v>0</v>
      </c>
    </row>
    <row r="15" spans="1:7" ht="15.75" thickBot="1">
      <c r="A15" s="13" t="s">
        <v>18</v>
      </c>
      <c r="B15" s="21">
        <v>650</v>
      </c>
      <c r="C15" s="21">
        <v>0</v>
      </c>
      <c r="D15" s="21">
        <f t="shared" si="0"/>
        <v>0</v>
      </c>
      <c r="E15" s="9">
        <v>0</v>
      </c>
      <c r="F15" s="9">
        <v>0</v>
      </c>
      <c r="G15" s="14">
        <v>0</v>
      </c>
    </row>
    <row r="16" spans="1:7" s="18" customFormat="1" ht="15.75" thickTop="1">
      <c r="A16" s="15" t="s">
        <v>16</v>
      </c>
      <c r="B16" s="19">
        <v>66673</v>
      </c>
      <c r="C16" s="19">
        <v>28829.1</v>
      </c>
      <c r="D16" s="19">
        <f t="shared" si="0"/>
        <v>43.239542243486866</v>
      </c>
      <c r="E16" s="16">
        <v>0</v>
      </c>
      <c r="F16" s="16">
        <v>0</v>
      </c>
      <c r="G16" s="17">
        <v>0</v>
      </c>
    </row>
    <row r="17" spans="1:7" ht="15.75" thickBot="1">
      <c r="A17" s="13" t="s">
        <v>19</v>
      </c>
      <c r="B17" s="21">
        <v>66673</v>
      </c>
      <c r="C17" s="21">
        <v>28829.1</v>
      </c>
      <c r="D17" s="21">
        <f t="shared" si="0"/>
        <v>43.239542243486866</v>
      </c>
      <c r="E17" s="9">
        <v>0</v>
      </c>
      <c r="F17" s="9">
        <v>0</v>
      </c>
      <c r="G17" s="14">
        <v>0</v>
      </c>
    </row>
    <row r="18" spans="1:7" s="18" customFormat="1" ht="15.75" thickTop="1">
      <c r="A18" s="15" t="s">
        <v>8</v>
      </c>
      <c r="B18" s="19">
        <v>5000</v>
      </c>
      <c r="C18" s="19">
        <v>0.10000000000000009</v>
      </c>
      <c r="D18" s="19">
        <f t="shared" si="0"/>
        <v>2.0000000000000018E-3</v>
      </c>
      <c r="E18" s="16">
        <v>0</v>
      </c>
      <c r="F18" s="16">
        <v>0</v>
      </c>
      <c r="G18" s="17">
        <v>0</v>
      </c>
    </row>
    <row r="19" spans="1:7">
      <c r="A19" s="11" t="s">
        <v>14</v>
      </c>
      <c r="B19" s="20">
        <v>5000</v>
      </c>
      <c r="C19" s="20">
        <v>-1</v>
      </c>
      <c r="D19" s="20"/>
      <c r="E19" s="8">
        <v>0</v>
      </c>
      <c r="F19" s="8">
        <v>0</v>
      </c>
      <c r="G19" s="12">
        <v>0</v>
      </c>
    </row>
    <row r="20" spans="1:7" ht="15.75" thickBot="1">
      <c r="A20" s="13" t="s">
        <v>36</v>
      </c>
      <c r="B20" s="21">
        <v>0</v>
      </c>
      <c r="C20" s="21">
        <v>1.1000000000000001</v>
      </c>
      <c r="D20" s="21"/>
      <c r="E20" s="9">
        <v>0</v>
      </c>
      <c r="F20" s="9">
        <v>0</v>
      </c>
      <c r="G20" s="14">
        <v>0</v>
      </c>
    </row>
    <row r="21" spans="1:7" s="18" customFormat="1" ht="15.75" thickTop="1">
      <c r="A21" s="15" t="s">
        <v>43</v>
      </c>
      <c r="B21" s="19">
        <v>0</v>
      </c>
      <c r="C21" s="19">
        <v>282.09999999999997</v>
      </c>
      <c r="D21" s="19"/>
      <c r="E21" s="16">
        <v>0</v>
      </c>
      <c r="F21" s="16">
        <v>0</v>
      </c>
      <c r="G21" s="17">
        <v>0</v>
      </c>
    </row>
    <row r="22" spans="1:7">
      <c r="A22" s="11" t="s">
        <v>31</v>
      </c>
      <c r="B22" s="20">
        <v>0</v>
      </c>
      <c r="C22" s="20">
        <v>284.89999999999998</v>
      </c>
      <c r="D22" s="20"/>
      <c r="E22" s="8">
        <v>0</v>
      </c>
      <c r="F22" s="8">
        <v>0</v>
      </c>
      <c r="G22" s="12">
        <v>0</v>
      </c>
    </row>
    <row r="23" spans="1:7">
      <c r="A23" s="11" t="s">
        <v>21</v>
      </c>
      <c r="B23" s="20">
        <v>0</v>
      </c>
      <c r="C23" s="20">
        <v>8.1999999999999993</v>
      </c>
      <c r="D23" s="20"/>
      <c r="E23" s="8">
        <v>0</v>
      </c>
      <c r="F23" s="8">
        <v>0</v>
      </c>
      <c r="G23" s="12">
        <v>0</v>
      </c>
    </row>
    <row r="24" spans="1:7" ht="15.75" thickBot="1">
      <c r="A24" s="13" t="s">
        <v>36</v>
      </c>
      <c r="B24" s="21">
        <v>0</v>
      </c>
      <c r="C24" s="21">
        <v>-11</v>
      </c>
      <c r="D24" s="21"/>
      <c r="E24" s="9">
        <v>0</v>
      </c>
      <c r="F24" s="9">
        <v>0</v>
      </c>
      <c r="G24" s="14">
        <v>0</v>
      </c>
    </row>
    <row r="25" spans="1:7" s="18" customFormat="1" ht="15.75" thickTop="1">
      <c r="A25" s="15" t="s">
        <v>32</v>
      </c>
      <c r="B25" s="19">
        <v>0</v>
      </c>
      <c r="C25" s="19">
        <v>0</v>
      </c>
      <c r="D25" s="19">
        <v>0</v>
      </c>
      <c r="E25" s="16">
        <v>15470</v>
      </c>
      <c r="F25" s="16">
        <v>240.8</v>
      </c>
      <c r="G25" s="17">
        <f t="shared" ref="G25:G39" si="1">(F25/E25)*100</f>
        <v>1.5565610859728507</v>
      </c>
    </row>
    <row r="26" spans="1:7">
      <c r="A26" s="11" t="s">
        <v>29</v>
      </c>
      <c r="B26" s="20">
        <v>0</v>
      </c>
      <c r="C26" s="20">
        <v>0</v>
      </c>
      <c r="D26" s="20">
        <v>0</v>
      </c>
      <c r="E26" s="8">
        <v>15000</v>
      </c>
      <c r="F26" s="8">
        <v>0</v>
      </c>
      <c r="G26" s="12">
        <f t="shared" si="1"/>
        <v>0</v>
      </c>
    </row>
    <row r="27" spans="1:7">
      <c r="A27" s="11" t="s">
        <v>21</v>
      </c>
      <c r="B27" s="20">
        <v>0</v>
      </c>
      <c r="C27" s="20">
        <v>0</v>
      </c>
      <c r="D27" s="20">
        <v>0</v>
      </c>
      <c r="E27" s="8">
        <v>220</v>
      </c>
      <c r="F27" s="8">
        <v>187.4</v>
      </c>
      <c r="G27" s="12">
        <f t="shared" si="1"/>
        <v>85.181818181818187</v>
      </c>
    </row>
    <row r="28" spans="1:7" ht="15.75" thickBot="1">
      <c r="A28" s="13" t="s">
        <v>36</v>
      </c>
      <c r="B28" s="21">
        <v>0</v>
      </c>
      <c r="C28" s="21">
        <v>0</v>
      </c>
      <c r="D28" s="21">
        <v>0</v>
      </c>
      <c r="E28" s="9">
        <v>250</v>
      </c>
      <c r="F28" s="9">
        <v>53.4</v>
      </c>
      <c r="G28" s="14">
        <f t="shared" si="1"/>
        <v>21.36</v>
      </c>
    </row>
    <row r="29" spans="1:7" s="18" customFormat="1" ht="15.75" thickTop="1">
      <c r="A29" s="15" t="s">
        <v>9</v>
      </c>
      <c r="B29" s="19">
        <v>0</v>
      </c>
      <c r="C29" s="19">
        <v>0</v>
      </c>
      <c r="D29" s="19">
        <v>0</v>
      </c>
      <c r="E29" s="16">
        <v>10528.6</v>
      </c>
      <c r="F29" s="16">
        <v>4934.9000000000005</v>
      </c>
      <c r="G29" s="17">
        <f t="shared" si="1"/>
        <v>46.871378910776365</v>
      </c>
    </row>
    <row r="30" spans="1:7">
      <c r="A30" s="11" t="s">
        <v>29</v>
      </c>
      <c r="B30" s="20">
        <v>0</v>
      </c>
      <c r="C30" s="20">
        <v>0</v>
      </c>
      <c r="D30" s="20">
        <v>0</v>
      </c>
      <c r="E30" s="8">
        <v>70</v>
      </c>
      <c r="F30" s="8">
        <v>170.3</v>
      </c>
      <c r="G30" s="12">
        <f t="shared" si="1"/>
        <v>243.28571428571428</v>
      </c>
    </row>
    <row r="31" spans="1:7">
      <c r="A31" s="11" t="s">
        <v>31</v>
      </c>
      <c r="B31" s="20">
        <v>0</v>
      </c>
      <c r="C31" s="20">
        <v>0</v>
      </c>
      <c r="D31" s="20">
        <v>0</v>
      </c>
      <c r="E31" s="8">
        <v>8433.6</v>
      </c>
      <c r="F31" s="8">
        <v>4216.8</v>
      </c>
      <c r="G31" s="12">
        <f t="shared" si="1"/>
        <v>50</v>
      </c>
    </row>
    <row r="32" spans="1:7">
      <c r="A32" s="11" t="s">
        <v>19</v>
      </c>
      <c r="B32" s="20">
        <v>0</v>
      </c>
      <c r="C32" s="20">
        <v>0</v>
      </c>
      <c r="D32" s="20">
        <v>0</v>
      </c>
      <c r="E32" s="8">
        <v>25</v>
      </c>
      <c r="F32" s="8">
        <v>51.8</v>
      </c>
      <c r="G32" s="12">
        <f t="shared" si="1"/>
        <v>207.20000000000002</v>
      </c>
    </row>
    <row r="33" spans="1:7" ht="15.75" thickBot="1">
      <c r="A33" s="13" t="s">
        <v>36</v>
      </c>
      <c r="B33" s="21">
        <v>0</v>
      </c>
      <c r="C33" s="21">
        <v>0</v>
      </c>
      <c r="D33" s="21">
        <v>0</v>
      </c>
      <c r="E33" s="9">
        <v>2000</v>
      </c>
      <c r="F33" s="9">
        <v>496</v>
      </c>
      <c r="G33" s="14">
        <f t="shared" si="1"/>
        <v>24.8</v>
      </c>
    </row>
    <row r="34" spans="1:7" s="18" customFormat="1" ht="15.75" thickTop="1">
      <c r="A34" s="15" t="s">
        <v>11</v>
      </c>
      <c r="B34" s="19">
        <v>0</v>
      </c>
      <c r="C34" s="19">
        <v>0</v>
      </c>
      <c r="D34" s="19">
        <v>0</v>
      </c>
      <c r="E34" s="16">
        <v>0</v>
      </c>
      <c r="F34" s="16">
        <v>228.1</v>
      </c>
      <c r="G34" s="17"/>
    </row>
    <row r="35" spans="1:7" ht="15.75" thickBot="1">
      <c r="A35" s="13" t="s">
        <v>14</v>
      </c>
      <c r="B35" s="21">
        <v>0</v>
      </c>
      <c r="C35" s="21">
        <v>0</v>
      </c>
      <c r="D35" s="21">
        <v>0</v>
      </c>
      <c r="E35" s="9">
        <v>0</v>
      </c>
      <c r="F35" s="9">
        <v>228.1</v>
      </c>
      <c r="G35" s="14"/>
    </row>
    <row r="36" spans="1:7" s="18" customFormat="1" ht="15.75" thickTop="1">
      <c r="A36" s="15" t="s">
        <v>17</v>
      </c>
      <c r="B36" s="19">
        <v>0</v>
      </c>
      <c r="C36" s="19">
        <v>0</v>
      </c>
      <c r="D36" s="19">
        <v>0</v>
      </c>
      <c r="E36" s="16">
        <v>30</v>
      </c>
      <c r="F36" s="16">
        <v>121</v>
      </c>
      <c r="G36" s="17">
        <f t="shared" si="1"/>
        <v>403.33333333333331</v>
      </c>
    </row>
    <row r="37" spans="1:7">
      <c r="A37" s="11" t="s">
        <v>14</v>
      </c>
      <c r="B37" s="20">
        <v>0</v>
      </c>
      <c r="C37" s="20">
        <v>0</v>
      </c>
      <c r="D37" s="20">
        <v>0</v>
      </c>
      <c r="E37" s="8">
        <v>25</v>
      </c>
      <c r="F37" s="8">
        <v>110.6</v>
      </c>
      <c r="G37" s="12">
        <f t="shared" si="1"/>
        <v>442.4</v>
      </c>
    </row>
    <row r="38" spans="1:7" ht="15.75" thickBot="1">
      <c r="A38" s="13" t="s">
        <v>36</v>
      </c>
      <c r="B38" s="21">
        <v>0</v>
      </c>
      <c r="C38" s="21">
        <v>0</v>
      </c>
      <c r="D38" s="21">
        <v>0</v>
      </c>
      <c r="E38" s="9">
        <v>5</v>
      </c>
      <c r="F38" s="9">
        <v>10.4</v>
      </c>
      <c r="G38" s="14">
        <f t="shared" si="1"/>
        <v>208</v>
      </c>
    </row>
    <row r="39" spans="1:7" ht="16.5" thickTop="1" thickBot="1">
      <c r="A39" s="24" t="s">
        <v>44</v>
      </c>
      <c r="B39" s="25">
        <v>84109</v>
      </c>
      <c r="C39" s="25">
        <v>33501.599999999999</v>
      </c>
      <c r="D39" s="25">
        <f t="shared" ref="D39" si="2">(C39/B39)*100</f>
        <v>39.831171456086743</v>
      </c>
      <c r="E39" s="25">
        <v>26028.6</v>
      </c>
      <c r="F39" s="25">
        <v>5524.8000000000011</v>
      </c>
      <c r="G39" s="26">
        <f t="shared" si="1"/>
        <v>21.225882298702203</v>
      </c>
    </row>
    <row r="63" spans="1:7">
      <c r="A63" s="69" t="s">
        <v>89</v>
      </c>
      <c r="B63" s="69"/>
      <c r="C63" s="69"/>
      <c r="D63" s="69"/>
      <c r="E63" s="69"/>
      <c r="F63" s="69"/>
      <c r="G63" s="69"/>
    </row>
  </sheetData>
  <mergeCells count="1">
    <mergeCell ref="A63:G63"/>
  </mergeCells>
  <pageMargins left="0.70866141732283461" right="0.70866141732283461" top="0.74803149606299213" bottom="0.74803149606299213" header="0.31496062992125984" footer="0.31496062992125984"/>
  <pageSetup paperSize="9" scale="7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view="pageLayout" topLeftCell="A10" zoomScaleNormal="100" workbookViewId="0">
      <selection activeCell="A59" sqref="A59:G59"/>
    </sheetView>
  </sheetViews>
  <sheetFormatPr defaultRowHeight="15"/>
  <cols>
    <col min="1" max="1" width="32.28515625" style="35" customWidth="1"/>
    <col min="2" max="2" width="15.85546875" style="35" customWidth="1"/>
    <col min="3" max="3" width="12.85546875" style="35" customWidth="1"/>
    <col min="4" max="4" width="11.5703125" style="35" customWidth="1"/>
    <col min="5" max="5" width="12.5703125" style="35" customWidth="1"/>
    <col min="6" max="6" width="14.42578125" style="35" customWidth="1"/>
    <col min="7" max="7" width="13.28515625" style="35" customWidth="1"/>
    <col min="8" max="8" width="18.5703125" style="35" customWidth="1"/>
  </cols>
  <sheetData>
    <row r="1" spans="1:8">
      <c r="G1" s="35" t="s">
        <v>91</v>
      </c>
    </row>
    <row r="2" spans="1:8" ht="16.5">
      <c r="A2" s="3" t="s">
        <v>78</v>
      </c>
      <c r="G2" s="38"/>
      <c r="H2" s="36"/>
    </row>
    <row r="3" spans="1:8" ht="15.75" thickBot="1">
      <c r="G3" s="38" t="s">
        <v>45</v>
      </c>
      <c r="H3" s="36"/>
    </row>
    <row r="4" spans="1:8" ht="15.75">
      <c r="A4" s="71" t="s">
        <v>57</v>
      </c>
      <c r="B4" s="72"/>
      <c r="C4" s="72"/>
      <c r="D4" s="72"/>
      <c r="E4" s="72"/>
      <c r="F4" s="72"/>
      <c r="G4" s="73"/>
      <c r="H4" s="36"/>
    </row>
    <row r="5" spans="1:8" ht="15.75" customHeight="1">
      <c r="A5" s="74" t="s">
        <v>58</v>
      </c>
      <c r="B5" s="77" t="s">
        <v>55</v>
      </c>
      <c r="C5" s="77"/>
      <c r="D5" s="78"/>
      <c r="E5" s="77"/>
      <c r="F5" s="77"/>
      <c r="G5" s="79"/>
    </row>
    <row r="6" spans="1:8" ht="15.75" customHeight="1">
      <c r="A6" s="75"/>
      <c r="B6" s="80" t="s">
        <v>59</v>
      </c>
      <c r="C6" s="81" t="s">
        <v>60</v>
      </c>
      <c r="D6" s="84" t="s">
        <v>63</v>
      </c>
      <c r="E6" s="82" t="s">
        <v>61</v>
      </c>
      <c r="F6" s="80" t="s">
        <v>62</v>
      </c>
      <c r="G6" s="83" t="s">
        <v>56</v>
      </c>
      <c r="H6" s="39"/>
    </row>
    <row r="7" spans="1:8" ht="52.5" customHeight="1">
      <c r="A7" s="76"/>
      <c r="B7" s="80"/>
      <c r="C7" s="81"/>
      <c r="D7" s="85"/>
      <c r="E7" s="82"/>
      <c r="F7" s="80"/>
      <c r="G7" s="83"/>
      <c r="H7" s="40"/>
    </row>
    <row r="8" spans="1:8" ht="15.75">
      <c r="A8" s="41" t="s">
        <v>64</v>
      </c>
      <c r="B8" s="42">
        <v>20953.2</v>
      </c>
      <c r="C8" s="42">
        <v>32354.5</v>
      </c>
      <c r="D8" s="42">
        <v>27849</v>
      </c>
      <c r="E8" s="42">
        <v>1622.4</v>
      </c>
      <c r="F8" s="42">
        <v>1899.5</v>
      </c>
      <c r="G8" s="43">
        <f>SUM(B8:F8)</f>
        <v>84678.599999999991</v>
      </c>
      <c r="H8" s="39"/>
    </row>
    <row r="9" spans="1:8" ht="15.75">
      <c r="A9" s="44" t="s">
        <v>65</v>
      </c>
      <c r="B9" s="42">
        <v>22060.9</v>
      </c>
      <c r="C9" s="42">
        <v>33062</v>
      </c>
      <c r="D9" s="42">
        <v>30771</v>
      </c>
      <c r="E9" s="42">
        <v>1520.8</v>
      </c>
      <c r="F9" s="42">
        <v>432.9</v>
      </c>
      <c r="G9" s="43">
        <f>SUM(B9:F9)</f>
        <v>87847.599999999991</v>
      </c>
      <c r="H9" s="40"/>
    </row>
    <row r="10" spans="1:8" ht="16.5" thickBot="1">
      <c r="A10" s="45" t="s">
        <v>66</v>
      </c>
      <c r="B10" s="46">
        <f t="shared" ref="B10:G10" si="0">B9-B8</f>
        <v>1107.7000000000007</v>
      </c>
      <c r="C10" s="46">
        <f t="shared" si="0"/>
        <v>707.5</v>
      </c>
      <c r="D10" s="46">
        <f t="shared" si="0"/>
        <v>2922</v>
      </c>
      <c r="E10" s="46">
        <f t="shared" si="0"/>
        <v>-101.60000000000014</v>
      </c>
      <c r="F10" s="46">
        <f t="shared" si="0"/>
        <v>-1466.6</v>
      </c>
      <c r="G10" s="46">
        <f t="shared" si="0"/>
        <v>3169</v>
      </c>
      <c r="H10" s="40"/>
    </row>
    <row r="11" spans="1:8" ht="16.5" thickBot="1">
      <c r="A11" s="47"/>
      <c r="B11" s="48"/>
      <c r="C11" s="48"/>
      <c r="D11" s="48"/>
      <c r="E11" s="48"/>
      <c r="F11" s="48"/>
      <c r="G11" s="49" t="s">
        <v>45</v>
      </c>
      <c r="H11" s="40"/>
    </row>
    <row r="12" spans="1:8" ht="15.75">
      <c r="A12" s="86" t="s">
        <v>67</v>
      </c>
      <c r="B12" s="87"/>
      <c r="C12" s="87"/>
      <c r="D12" s="87"/>
      <c r="E12" s="87"/>
      <c r="F12" s="87"/>
      <c r="G12" s="88"/>
      <c r="H12" s="36"/>
    </row>
    <row r="13" spans="1:8" ht="15.75">
      <c r="A13" s="89" t="s">
        <v>68</v>
      </c>
      <c r="B13" s="92" t="s">
        <v>55</v>
      </c>
      <c r="C13" s="93"/>
      <c r="D13" s="93"/>
      <c r="E13" s="93"/>
      <c r="F13" s="93"/>
      <c r="G13" s="94"/>
      <c r="H13" s="36"/>
    </row>
    <row r="14" spans="1:8" ht="15" customHeight="1">
      <c r="A14" s="90"/>
      <c r="B14" s="80" t="s">
        <v>59</v>
      </c>
      <c r="C14" s="81" t="s">
        <v>60</v>
      </c>
      <c r="D14" s="84" t="s">
        <v>63</v>
      </c>
      <c r="E14" s="82" t="s">
        <v>61</v>
      </c>
      <c r="F14" s="80" t="s">
        <v>62</v>
      </c>
      <c r="G14" s="83" t="s">
        <v>56</v>
      </c>
      <c r="H14" s="36"/>
    </row>
    <row r="15" spans="1:8" ht="45.75" customHeight="1">
      <c r="A15" s="91"/>
      <c r="B15" s="80"/>
      <c r="C15" s="81"/>
      <c r="D15" s="85"/>
      <c r="E15" s="82"/>
      <c r="F15" s="80"/>
      <c r="G15" s="83"/>
      <c r="H15" s="36"/>
    </row>
    <row r="16" spans="1:8" ht="15.75">
      <c r="A16" s="50" t="s">
        <v>69</v>
      </c>
      <c r="B16" s="42">
        <v>21798.6</v>
      </c>
      <c r="C16" s="42">
        <v>14868.2</v>
      </c>
      <c r="D16" s="42">
        <v>6351.9</v>
      </c>
      <c r="E16" s="42">
        <v>10521.7</v>
      </c>
      <c r="F16" s="42">
        <v>5374.9</v>
      </c>
      <c r="G16" s="51">
        <f t="shared" ref="G16:G24" si="1">SUM(B16:F16)</f>
        <v>58915.30000000001</v>
      </c>
      <c r="H16" s="39"/>
    </row>
    <row r="17" spans="1:8" ht="15.75">
      <c r="A17" s="52" t="s">
        <v>70</v>
      </c>
      <c r="B17" s="53">
        <f>B18+B19+B20+B21</f>
        <v>66269.699999999983</v>
      </c>
      <c r="C17" s="53">
        <f>C18+C19+C20+C21</f>
        <v>88468.4</v>
      </c>
      <c r="D17" s="53">
        <f>D18+D19+D20+D21</f>
        <v>142412.5</v>
      </c>
      <c r="E17" s="53">
        <f>E18+E19+E20+E21</f>
        <v>11013.8</v>
      </c>
      <c r="F17" s="53">
        <f>F18+F19+F20+F21</f>
        <v>14829.099999999999</v>
      </c>
      <c r="G17" s="54">
        <f t="shared" si="1"/>
        <v>322993.49999999994</v>
      </c>
    </row>
    <row r="18" spans="1:8" ht="15.75">
      <c r="A18" s="55" t="s">
        <v>71</v>
      </c>
      <c r="B18" s="42">
        <v>22060.9</v>
      </c>
      <c r="C18" s="42">
        <v>33062</v>
      </c>
      <c r="D18" s="42">
        <v>30771</v>
      </c>
      <c r="E18" s="42">
        <v>1520.8</v>
      </c>
      <c r="F18" s="42">
        <v>432.9</v>
      </c>
      <c r="G18" s="43">
        <f>SUM(B18:F18)</f>
        <v>87847.599999999991</v>
      </c>
    </row>
    <row r="19" spans="1:8" ht="15.75">
      <c r="A19" s="55" t="s">
        <v>72</v>
      </c>
      <c r="B19" s="56">
        <v>11769.8</v>
      </c>
      <c r="C19" s="56">
        <v>14614.5</v>
      </c>
      <c r="D19" s="56">
        <v>20498.099999999999</v>
      </c>
      <c r="E19" s="56">
        <v>9416.4</v>
      </c>
      <c r="F19" s="56">
        <v>13315.1</v>
      </c>
      <c r="G19" s="54">
        <f t="shared" si="1"/>
        <v>69613.899999999994</v>
      </c>
    </row>
    <row r="20" spans="1:8" ht="15.75">
      <c r="A20" s="55" t="s">
        <v>73</v>
      </c>
      <c r="B20" s="57">
        <v>32430.1</v>
      </c>
      <c r="C20" s="57">
        <v>40791.9</v>
      </c>
      <c r="D20" s="57">
        <v>90177.2</v>
      </c>
      <c r="E20" s="57">
        <v>76.599999999999994</v>
      </c>
      <c r="F20" s="57">
        <v>1046.8</v>
      </c>
      <c r="G20" s="54">
        <f t="shared" si="1"/>
        <v>164522.6</v>
      </c>
      <c r="H20" s="36"/>
    </row>
    <row r="21" spans="1:8" ht="15.75">
      <c r="A21" s="55" t="s">
        <v>74</v>
      </c>
      <c r="B21" s="57">
        <v>8.9</v>
      </c>
      <c r="C21" s="57">
        <v>0</v>
      </c>
      <c r="D21" s="57">
        <v>966.2</v>
      </c>
      <c r="E21" s="57">
        <v>0</v>
      </c>
      <c r="F21" s="57">
        <v>34.299999999999997</v>
      </c>
      <c r="G21" s="54">
        <f t="shared" si="1"/>
        <v>1009.4</v>
      </c>
      <c r="H21" s="58"/>
    </row>
    <row r="22" spans="1:8" ht="15.75">
      <c r="A22" s="52" t="s">
        <v>75</v>
      </c>
      <c r="B22" s="53">
        <f>SUM(B23:B24)</f>
        <v>9533.5</v>
      </c>
      <c r="C22" s="53">
        <f>SUM(C23:C24)</f>
        <v>13128.7</v>
      </c>
      <c r="D22" s="53">
        <f>SUM(D23:D24)</f>
        <v>18584.7</v>
      </c>
      <c r="E22" s="53">
        <f>SUM(E23:E24)</f>
        <v>9469.4</v>
      </c>
      <c r="F22" s="53">
        <f>SUM(F23:F24)</f>
        <v>11945.6</v>
      </c>
      <c r="G22" s="54">
        <f t="shared" si="1"/>
        <v>62661.9</v>
      </c>
      <c r="H22" s="36"/>
    </row>
    <row r="23" spans="1:8" ht="15.75">
      <c r="A23" s="55" t="s">
        <v>76</v>
      </c>
      <c r="B23" s="56">
        <v>272.5</v>
      </c>
      <c r="C23" s="56">
        <v>32.200000000000003</v>
      </c>
      <c r="D23" s="56">
        <v>501.4</v>
      </c>
      <c r="E23" s="56">
        <v>225.3</v>
      </c>
      <c r="F23" s="56">
        <v>765.9</v>
      </c>
      <c r="G23" s="54">
        <f t="shared" si="1"/>
        <v>1797.2999999999997</v>
      </c>
      <c r="H23" s="36"/>
    </row>
    <row r="24" spans="1:8" ht="21.75" customHeight="1" thickBot="1">
      <c r="A24" s="59" t="s">
        <v>77</v>
      </c>
      <c r="B24" s="60">
        <v>9261</v>
      </c>
      <c r="C24" s="60">
        <v>13096.5</v>
      </c>
      <c r="D24" s="60">
        <v>18083.3</v>
      </c>
      <c r="E24" s="60">
        <v>9244.1</v>
      </c>
      <c r="F24" s="60">
        <v>11179.7</v>
      </c>
      <c r="G24" s="61">
        <f t="shared" si="1"/>
        <v>60864.600000000006</v>
      </c>
      <c r="H24" s="36"/>
    </row>
    <row r="25" spans="1:8" ht="16.5">
      <c r="A25" s="39"/>
      <c r="B25" s="62"/>
      <c r="C25" s="39"/>
      <c r="D25" s="62"/>
      <c r="E25" s="39"/>
      <c r="F25" s="39"/>
      <c r="G25" s="63"/>
      <c r="H25" s="36"/>
    </row>
    <row r="26" spans="1:8">
      <c r="H26" s="36"/>
    </row>
    <row r="27" spans="1:8">
      <c r="H27" s="36"/>
    </row>
    <row r="28" spans="1:8">
      <c r="H28" s="36"/>
    </row>
    <row r="31" spans="1:8">
      <c r="H31" s="36"/>
    </row>
    <row r="32" spans="1:8">
      <c r="H32" s="36"/>
    </row>
    <row r="33" spans="8:8">
      <c r="H33" s="36"/>
    </row>
    <row r="34" spans="8:8">
      <c r="H34" s="36"/>
    </row>
    <row r="35" spans="8:8">
      <c r="H35" s="36"/>
    </row>
    <row r="36" spans="8:8">
      <c r="H36" s="36"/>
    </row>
    <row r="37" spans="8:8">
      <c r="H37" s="37"/>
    </row>
    <row r="59" spans="1:7">
      <c r="A59" s="69" t="s">
        <v>90</v>
      </c>
      <c r="B59" s="69"/>
      <c r="C59" s="69"/>
      <c r="D59" s="69"/>
      <c r="E59" s="69"/>
      <c r="F59" s="69"/>
      <c r="G59" s="69"/>
    </row>
  </sheetData>
  <mergeCells count="19">
    <mergeCell ref="A59:G59"/>
    <mergeCell ref="G14:G15"/>
    <mergeCell ref="A12:G12"/>
    <mergeCell ref="A13:A15"/>
    <mergeCell ref="B13:G13"/>
    <mergeCell ref="B14:B15"/>
    <mergeCell ref="C14:C15"/>
    <mergeCell ref="D14:D15"/>
    <mergeCell ref="E14:E15"/>
    <mergeCell ref="F14:F15"/>
    <mergeCell ref="A4:G4"/>
    <mergeCell ref="A5:A7"/>
    <mergeCell ref="B5:G5"/>
    <mergeCell ref="B6:B7"/>
    <mergeCell ref="C6:C7"/>
    <mergeCell ref="E6:E7"/>
    <mergeCell ref="F6:F7"/>
    <mergeCell ref="G6:G7"/>
    <mergeCell ref="D6:D7"/>
  </mergeCells>
  <pageMargins left="0.70866141732283461" right="0.70866141732283461" top="0.74803149606299213" bottom="0.74803149606299213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1</vt:lpstr>
      <vt:lpstr>2</vt:lpstr>
      <vt:lpstr>OBN</vt:lpstr>
      <vt:lpstr>OMP</vt:lpstr>
      <vt:lpstr>OSTATNÍ</vt:lpstr>
      <vt:lpstr>POHLEDÁVKY A ZÁVAZKY SF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Uživatel systému Windows</cp:lastModifiedBy>
  <cp:lastPrinted>2023-01-17T15:32:31Z</cp:lastPrinted>
  <dcterms:created xsi:type="dcterms:W3CDTF">2021-08-23T11:15:40Z</dcterms:created>
  <dcterms:modified xsi:type="dcterms:W3CDTF">2023-01-19T13:45:49Z</dcterms:modified>
</cp:coreProperties>
</file>