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lavh\Desktop\"/>
    </mc:Choice>
  </mc:AlternateContent>
  <bookViews>
    <workbookView xWindow="0" yWindow="0" windowWidth="28800" windowHeight="12300" activeTab="4"/>
  </bookViews>
  <sheets>
    <sheet name="1. Kultura" sheetId="1" r:id="rId1"/>
    <sheet name="2. Sport" sheetId="2" r:id="rId2"/>
    <sheet name="3. Sociální" sheetId="3" r:id="rId3"/>
    <sheet name="4. Školství" sheetId="4" r:id="rId4"/>
    <sheet name="5. Životní prostředí" sheetId="5" r:id="rId5"/>
  </sheets>
  <definedNames>
    <definedName name="_xlnm._FilterDatabase" localSheetId="2" hidden="1">'3. Sociální'!$B$1:$B$114</definedName>
    <definedName name="_xlnm._FilterDatabase" localSheetId="3" hidden="1">'4. Školství'!$I$1:$I$37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3" i="2" l="1"/>
  <c r="H155" i="3" l="1"/>
  <c r="I155" i="3"/>
  <c r="G155" i="3"/>
  <c r="H152" i="3"/>
  <c r="I152" i="3"/>
  <c r="H154" i="3"/>
  <c r="I154" i="3"/>
  <c r="G154" i="3"/>
  <c r="G153" i="3"/>
  <c r="G152" i="3"/>
  <c r="H151" i="3"/>
  <c r="I151" i="3"/>
  <c r="G151" i="3"/>
  <c r="G156" i="3" s="1"/>
  <c r="I202" i="2"/>
  <c r="G202" i="2"/>
  <c r="H201" i="2"/>
  <c r="I201" i="2"/>
  <c r="G201" i="2"/>
  <c r="H200" i="2"/>
  <c r="H202" i="2" s="1"/>
  <c r="I200" i="2"/>
  <c r="G200" i="2"/>
  <c r="H184" i="2"/>
  <c r="I184" i="2"/>
  <c r="G184" i="2"/>
  <c r="G185" i="2" s="1"/>
  <c r="H183" i="2"/>
  <c r="H185" i="2" s="1"/>
  <c r="I183" i="2"/>
  <c r="I185" i="2" l="1"/>
  <c r="H67" i="1"/>
  <c r="I67" i="1"/>
  <c r="G67" i="1"/>
  <c r="H66" i="1"/>
  <c r="I66" i="1"/>
  <c r="G66" i="1"/>
  <c r="H64" i="1"/>
  <c r="I64" i="1"/>
  <c r="G64" i="1"/>
  <c r="H63" i="1"/>
  <c r="I63" i="1"/>
  <c r="G63" i="1"/>
  <c r="H65" i="1" l="1"/>
  <c r="H68" i="1" s="1"/>
  <c r="G65" i="1"/>
  <c r="G68" i="1" s="1"/>
  <c r="H153" i="3" l="1"/>
  <c r="H156" i="3" s="1"/>
  <c r="I153" i="3" l="1"/>
  <c r="I156" i="3" s="1"/>
  <c r="I65" i="1" l="1"/>
  <c r="I68" i="1" s="1"/>
  <c r="I10" i="5" l="1"/>
  <c r="H10" i="5"/>
  <c r="G10" i="5"/>
  <c r="I35" i="4" l="1"/>
  <c r="H35" i="4"/>
  <c r="G35" i="4"/>
  <c r="I114" i="3" l="1"/>
  <c r="H114" i="3"/>
  <c r="G114" i="3"/>
  <c r="G46" i="1" l="1"/>
  <c r="H46" i="1"/>
  <c r="I46" i="1"/>
</calcChain>
</file>

<file path=xl/sharedStrings.xml><?xml version="1.0" encoding="utf-8"?>
<sst xmlns="http://schemas.openxmlformats.org/spreadsheetml/2006/main" count="1908" uniqueCount="1159">
  <si>
    <t>1. Oblast kultury 2019</t>
  </si>
  <si>
    <t>Pořadové číslo projektu</t>
  </si>
  <si>
    <t>Druh financování</t>
  </si>
  <si>
    <t>Název projektu</t>
  </si>
  <si>
    <t>Vlastník projektu</t>
  </si>
  <si>
    <t>Celková částka projetku v Kč</t>
  </si>
  <si>
    <t>000009</t>
  </si>
  <si>
    <t>jednoletá dotace</t>
  </si>
  <si>
    <t>Jakufest - open air festival hudebních a tanečních skupin</t>
  </si>
  <si>
    <t>Základní škola, Praha 10, Jakutská 2/1210</t>
  </si>
  <si>
    <t>000046</t>
  </si>
  <si>
    <t>V.Senior Roc´k festival v KD Barikádníků 2019</t>
  </si>
  <si>
    <t>Catering Zlatá Praha s.r.o., Korunní 972/75, Praha 3 - Vinohrady, 13000</t>
  </si>
  <si>
    <t>000052</t>
  </si>
  <si>
    <t>Multižánrový festival Dny dobrých zpráv</t>
  </si>
  <si>
    <t>Sbor Křesťanské společenství Praha</t>
  </si>
  <si>
    <t>000084</t>
  </si>
  <si>
    <t>Pronájem zastřešeného pódia s ozvučením a osvětlením (Zahradní slavnost ZŠ Břečťanová)</t>
  </si>
  <si>
    <t>Základní škola, Praha 10, Břečťanová 6/2919</t>
  </si>
  <si>
    <t>000095</t>
  </si>
  <si>
    <t>Vánoční koncert</t>
  </si>
  <si>
    <t>Senioři České republiky, z.s., Základní organizace Praha 10 Strašnice</t>
  </si>
  <si>
    <t>000097</t>
  </si>
  <si>
    <t>Rezidence NEIRO</t>
  </si>
  <si>
    <t>NEIRO Association for Expanding Arts z. s.</t>
  </si>
  <si>
    <t>000103</t>
  </si>
  <si>
    <t>Hudba pro seniory - Music for seniors - celoroční koncerty v domovech seniorů</t>
  </si>
  <si>
    <t>Ústav Antonína Dvořáka pro kulturní život seniorů, z.ú. (ÚADS)</t>
  </si>
  <si>
    <t>000107</t>
  </si>
  <si>
    <t>Nové inscenace Vršovického divadla v r. 2019</t>
  </si>
  <si>
    <t>Centrum MANA, z.s.</t>
  </si>
  <si>
    <t>000180</t>
  </si>
  <si>
    <t>MAŽIF VIII. (malý židovský festival) a premiéra symfonické svity Jaromíra Vogela HaMelech Šlomo</t>
  </si>
  <si>
    <t>MUZIKA JUDAIKA</t>
  </si>
  <si>
    <t>000188</t>
  </si>
  <si>
    <t>25. Festival integrace SLUNCE</t>
  </si>
  <si>
    <t>SUKUS, z.s.</t>
  </si>
  <si>
    <t>000189</t>
  </si>
  <si>
    <t>Naše Malešice – drobné kulturní aktivity ve prospěch naší čtvrti</t>
  </si>
  <si>
    <t>01/14 ZO ČSOP "Natura, quo vadis?"</t>
  </si>
  <si>
    <t>000193</t>
  </si>
  <si>
    <t>Rozsvítit maják_2</t>
  </si>
  <si>
    <t>000199</t>
  </si>
  <si>
    <t>Literární pořady SBČ</t>
  </si>
  <si>
    <t>Splečnost bratří Čapků</t>
  </si>
  <si>
    <t>000232</t>
  </si>
  <si>
    <t>Vánoce s Klokanem</t>
  </si>
  <si>
    <t>Bohemians Praha 1905, a.s.</t>
  </si>
  <si>
    <t>000241</t>
  </si>
  <si>
    <t>Letní kino v Ďolíčku</t>
  </si>
  <si>
    <t>000252</t>
  </si>
  <si>
    <t>Cestující senior</t>
  </si>
  <si>
    <t>Point 50+, obecně prospěšná společnost</t>
  </si>
  <si>
    <t>000255</t>
  </si>
  <si>
    <t>Cesty Mánesáků</t>
  </si>
  <si>
    <t>Kotěrovo centrum architektury o.p.s.</t>
  </si>
  <si>
    <t>000273</t>
  </si>
  <si>
    <t>Bitva u Štěrbohol</t>
  </si>
  <si>
    <t>Spolek Malešice pro lepší život</t>
  </si>
  <si>
    <t>000293</t>
  </si>
  <si>
    <t>Výchovné koncerty pro ZŠ a koncerty pro seniory v pobytových zařízeních</t>
  </si>
  <si>
    <t>MgA. Jiří Pinkas</t>
  </si>
  <si>
    <t>000294</t>
  </si>
  <si>
    <t>Divadelní ateliér - klubová studiová scéna na Praze 10</t>
  </si>
  <si>
    <t>Dům dětí a mládeže Praha 10 – Dům UM</t>
  </si>
  <si>
    <t>000309</t>
  </si>
  <si>
    <t>Hádej, kdo bydlel v naší ulici</t>
  </si>
  <si>
    <t>FOIBOS BOOKS s.r.o.</t>
  </si>
  <si>
    <t>000346</t>
  </si>
  <si>
    <t>Vršovická divadelní kovárna</t>
  </si>
  <si>
    <t>KAPLE REKTORSKÁ, z. s.</t>
  </si>
  <si>
    <t>000347</t>
  </si>
  <si>
    <t>Artmat</t>
  </si>
  <si>
    <t>Mgr. Josefína Frýbová</t>
  </si>
  <si>
    <t>000351</t>
  </si>
  <si>
    <t>Umění v Plevelu</t>
  </si>
  <si>
    <t>Mrg. Josefína Frýbová</t>
  </si>
  <si>
    <t>000361</t>
  </si>
  <si>
    <t>Galerie Kaple</t>
  </si>
  <si>
    <t>000362</t>
  </si>
  <si>
    <t>Malešický Masopust</t>
  </si>
  <si>
    <t>Malešice v pohybu z.s.</t>
  </si>
  <si>
    <t>000363</t>
  </si>
  <si>
    <t>Umění diskuse ANEB Mluvme o Praze 10</t>
  </si>
  <si>
    <t>000365</t>
  </si>
  <si>
    <t>Strašnické divadlo</t>
  </si>
  <si>
    <t>Strašnické divadlo, z.s.</t>
  </si>
  <si>
    <t>000371</t>
  </si>
  <si>
    <t>Malešičák - rodinný open air festival</t>
  </si>
  <si>
    <t>Malešice v pohybu, z.s.</t>
  </si>
  <si>
    <t>000375</t>
  </si>
  <si>
    <t>Kulturní léto s TJ Junior Praha</t>
  </si>
  <si>
    <t>Tělovýchovná jednota Junior Praha, z.s.</t>
  </si>
  <si>
    <t>000385</t>
  </si>
  <si>
    <t>Vršovická divadelní komunita Talent drama studio</t>
  </si>
  <si>
    <t>Talent drama studio, z.s.</t>
  </si>
  <si>
    <t>000416</t>
  </si>
  <si>
    <t>Kultura v Milíčově kapli</t>
  </si>
  <si>
    <t>Ochranovský sbor při ČCE v Praze</t>
  </si>
  <si>
    <t>000420</t>
  </si>
  <si>
    <t>Celoroční činnost spolku OLDstars</t>
  </si>
  <si>
    <t>OLDstars, z.s.</t>
  </si>
  <si>
    <t>000424</t>
  </si>
  <si>
    <t>Dětský folklorní soubor Marcinovci - činnost 2019</t>
  </si>
  <si>
    <t>Buči-Praha 10 z.s.</t>
  </si>
  <si>
    <t>000433</t>
  </si>
  <si>
    <t>Pod Parapletem</t>
  </si>
  <si>
    <t>Centrum Paraple, o.p.s.</t>
  </si>
  <si>
    <t>000448</t>
  </si>
  <si>
    <t>Pamětníci Prahy 10 promlouvají - III</t>
  </si>
  <si>
    <t>Post Bellum, o.p.s.</t>
  </si>
  <si>
    <t>000456</t>
  </si>
  <si>
    <t>Parčík na Tehovské - Čarodějnický rej</t>
  </si>
  <si>
    <t>MgA. František Huber</t>
  </si>
  <si>
    <t>000458</t>
  </si>
  <si>
    <t>Parčík na Tehovské - Dýňové Dušičky (vyřezávání dýní s dětmi)</t>
  </si>
  <si>
    <t>000459</t>
  </si>
  <si>
    <t>Parčík na Tehovské - Rozšíření Betlému</t>
  </si>
  <si>
    <t>000471</t>
  </si>
  <si>
    <t>HAL (pracovní název)</t>
  </si>
  <si>
    <t>Petrohradská kolektiv z.s.</t>
  </si>
  <si>
    <t>000472</t>
  </si>
  <si>
    <t>Jedna Dva Tři Gallery – cyklus výstav 2019</t>
  </si>
  <si>
    <t>000473</t>
  </si>
  <si>
    <t>Petrohradská kolektiv – Hudební dramaturgie 2019</t>
  </si>
  <si>
    <t>000474</t>
  </si>
  <si>
    <t>Petrohradská kolektiv Residency Project 2019</t>
  </si>
  <si>
    <t>Požadavek na MČ Praha 10 v Kč</t>
  </si>
  <si>
    <t>2. Oblast sportu, mládeže a volného času 2019</t>
  </si>
  <si>
    <t>Celková částka projektu v Kč</t>
  </si>
  <si>
    <t>Navržená částka v Kč</t>
  </si>
  <si>
    <t>000005</t>
  </si>
  <si>
    <t>III. ročník Koloběžka Cup</t>
  </si>
  <si>
    <t>Černí koně, z.s.</t>
  </si>
  <si>
    <t>000018</t>
  </si>
  <si>
    <t>All Stars Cup 2019</t>
  </si>
  <si>
    <t>All Stars cup, z.s.</t>
  </si>
  <si>
    <t>000019</t>
  </si>
  <si>
    <t>Náklady TJ a jejich snížení na mistrovská utkání a soustředění mládeže</t>
  </si>
  <si>
    <t>Tělovýchovná jednota Lokomotiva Vršovice</t>
  </si>
  <si>
    <t>000020</t>
  </si>
  <si>
    <t>dvouletá dotace</t>
  </si>
  <si>
    <t>Podpora TJ na sportovní činnost mládeže</t>
  </si>
  <si>
    <t>000022</t>
  </si>
  <si>
    <t>Podpora činnosti mládežnického fotbalového klubu CU Bohemians Praha, z.s. v roce 2019</t>
  </si>
  <si>
    <t>CU Bohemians Praha, z.s.</t>
  </si>
  <si>
    <t>000023</t>
  </si>
  <si>
    <t>Memoriál Dr. Václava Jíry 2019</t>
  </si>
  <si>
    <t>000026</t>
  </si>
  <si>
    <t>21. ročník mezinárodního kuželkářského turnaje zrakově postižených - Slavia Cup</t>
  </si>
  <si>
    <t>SK Slavia Praha - odbor zrakově postižených 
Vladivostocká 1460/10
Praha 10</t>
  </si>
  <si>
    <t>000028</t>
  </si>
  <si>
    <t>Lyžařské soustředění zrakově postižených</t>
  </si>
  <si>
    <t>SK Slavia Praha - odbor zrakově postižených, z.s.</t>
  </si>
  <si>
    <t>000031</t>
  </si>
  <si>
    <t>Podpora organizované sportovní činnosti mládeže TJ ASTRA</t>
  </si>
  <si>
    <t>TJ ASTRA Zahradní Město, z. s.</t>
  </si>
  <si>
    <t>000032</t>
  </si>
  <si>
    <t>Hravé cvičení s Arnoštkou</t>
  </si>
  <si>
    <t>Martina Schlechterová</t>
  </si>
  <si>
    <t>000035</t>
  </si>
  <si>
    <t>Kuželkářský turnaj ke dni zraku</t>
  </si>
  <si>
    <t>SK Slavia Praha - OZP, z.s
Vladivostocká 1460/10
Praha 10</t>
  </si>
  <si>
    <t>000037</t>
  </si>
  <si>
    <t>Letní a zimní tábor 2019</t>
  </si>
  <si>
    <t>Pionýr z.s. - Pionýrská skupina Beta</t>
  </si>
  <si>
    <t>000044</t>
  </si>
  <si>
    <t>Soustředění mládežnických výběrů týmu Prague Black Panthers v době školních prázdnin</t>
  </si>
  <si>
    <t>Prague Black Panthers z.s.</t>
  </si>
  <si>
    <t>000047</t>
  </si>
  <si>
    <t>Podpora mládežnické akademie U15/U17/U19 týmu Prague Black Panthers</t>
  </si>
  <si>
    <t>000078</t>
  </si>
  <si>
    <t>Celoroční činnost mládežnických oddílů SK HAMR, z.s.</t>
  </si>
  <si>
    <t>SK HAMR, z.s</t>
  </si>
  <si>
    <t>000094</t>
  </si>
  <si>
    <t>Seberozvojový tábor Elio</t>
  </si>
  <si>
    <t>Elio, z. s.</t>
  </si>
  <si>
    <t>000096</t>
  </si>
  <si>
    <t>Cvičíme po celý rok v Point 50+</t>
  </si>
  <si>
    <t>000099</t>
  </si>
  <si>
    <t>Provozní náklady 2019 nájem haly - děti a mládež</t>
  </si>
  <si>
    <t>FBC Slavia Praha, z.s.</t>
  </si>
  <si>
    <t>000100</t>
  </si>
  <si>
    <t>Letní florbalový kemp Praha 2019</t>
  </si>
  <si>
    <t>000101</t>
  </si>
  <si>
    <t>Sportovní soustředění mládeže Rtyně 2019</t>
  </si>
  <si>
    <t>000109</t>
  </si>
  <si>
    <t>Mistrovství Evropy juniorů do 19 let ve squashi 2019</t>
  </si>
  <si>
    <t>Česká asociace squashe, z.s.</t>
  </si>
  <si>
    <t>000112</t>
  </si>
  <si>
    <t>Czech junior open 2019</t>
  </si>
  <si>
    <t>000117</t>
  </si>
  <si>
    <t>Zimní soustředění oddílu judo Souš</t>
  </si>
  <si>
    <t>Tělocvičná jednota Sokol Praha Vršovice</t>
  </si>
  <si>
    <t>000118</t>
  </si>
  <si>
    <t>Randori koťat</t>
  </si>
  <si>
    <t>000119</t>
  </si>
  <si>
    <t>Rozvoj mládežnického volejbalu na Praze 10-letní soustředění a turnaje pořádané ČVF</t>
  </si>
  <si>
    <t>SK Slavia Praha-volejbal,z.s.</t>
  </si>
  <si>
    <t>000120</t>
  </si>
  <si>
    <t>14. ročník turnaje družstev mentálně postižených sportovců "O pohár Prahy 10"</t>
  </si>
  <si>
    <t>SPMP ČR pobočný spolek Praha-jih, SK Slavoj SPMP Praha - jih, (Slavoj: Pod Altánem 44, Praha 10)</t>
  </si>
  <si>
    <t>000121</t>
  </si>
  <si>
    <t>Vršovické šípy - 2019</t>
  </si>
  <si>
    <t>000122</t>
  </si>
  <si>
    <t>Letní výcvikový tábor mládeže sportovní gymnastiky</t>
  </si>
  <si>
    <t>Tělocvičná jednota Sokol  Praha Vršovice</t>
  </si>
  <si>
    <t>000123</t>
  </si>
  <si>
    <t>Zimní výcvikový tábor žactva sportovní gymnastiky</t>
  </si>
  <si>
    <t>000124</t>
  </si>
  <si>
    <t>17. ročník Jarního turnaje ve stolním tenisu</t>
  </si>
  <si>
    <t>SPMP ČR pobočný spolek Praha-jih - SK Slavoj SPMP Praha-jih</t>
  </si>
  <si>
    <t>000125</t>
  </si>
  <si>
    <t>Letní sportovní tábor - sokolská všestrannost</t>
  </si>
  <si>
    <t>Tělocvičná jednota Sokol Praha Vršovice, Vršovické náměstí 111/2, 101 00 Praha 10</t>
  </si>
  <si>
    <t>000126</t>
  </si>
  <si>
    <t>18. ročník Vánočního turnaje ve stolním tenisu</t>
  </si>
  <si>
    <t>000127</t>
  </si>
  <si>
    <t>Jarní pohár, žákovský turnaj v šermu (26. ročník)</t>
  </si>
  <si>
    <t>000128</t>
  </si>
  <si>
    <t>3. ročník Bowlingový turnaj - seriál</t>
  </si>
  <si>
    <t>000129</t>
  </si>
  <si>
    <t>Šermířský turnaj O cenu Vršovic (26. ročník)</t>
  </si>
  <si>
    <t>000130</t>
  </si>
  <si>
    <t>Podpora sokolského seniorského tenisu</t>
  </si>
  <si>
    <t>000131</t>
  </si>
  <si>
    <t>Soustředění a závody 2019</t>
  </si>
  <si>
    <t>SK SLAVIA PRAHA LUKOSTŘELBA, z.s.</t>
  </si>
  <si>
    <t>000132</t>
  </si>
  <si>
    <t>Taneční soustředění Meno mosso</t>
  </si>
  <si>
    <t>Meno mosso, z.s.</t>
  </si>
  <si>
    <t>000133</t>
  </si>
  <si>
    <t>Příprava dětí a mládeže na Mistrovství ČR ve sportovním cheerleadingu 2019</t>
  </si>
  <si>
    <t>Fighters Cheerleaders z.s.</t>
  </si>
  <si>
    <t>000134</t>
  </si>
  <si>
    <t>IV. ročník Přebor Prahy dětí a mládeže 2019, finálové kolo</t>
  </si>
  <si>
    <t>000136</t>
  </si>
  <si>
    <t>Program podpory organizované sportovní činnosti</t>
  </si>
  <si>
    <t>000137</t>
  </si>
  <si>
    <t>Kondiční soustředění dětí volejbalového oddílu</t>
  </si>
  <si>
    <t>000139</t>
  </si>
  <si>
    <t>Podzimní kondiční soustředění žactva - volejbal</t>
  </si>
  <si>
    <t>000144</t>
  </si>
  <si>
    <t>CEE Cup 2019</t>
  </si>
  <si>
    <t>Active Times s.r.o.</t>
  </si>
  <si>
    <t>000145</t>
  </si>
  <si>
    <t>Vršovice handball cup</t>
  </si>
  <si>
    <t>000146</t>
  </si>
  <si>
    <t>Sportem proti hendikepu</t>
  </si>
  <si>
    <t>Sportovní klub vozíčkářů Praha z.s.</t>
  </si>
  <si>
    <t>000147</t>
  </si>
  <si>
    <t>Hned po škole - sportuj a neseď!</t>
  </si>
  <si>
    <t>000148</t>
  </si>
  <si>
    <t>Dětský příměstský tábor</t>
  </si>
  <si>
    <t>Badminton Aréna Skalka, z.s.</t>
  </si>
  <si>
    <t>000149</t>
  </si>
  <si>
    <t>Letní veslařský tábor</t>
  </si>
  <si>
    <t>Tělovýchovná jednota Bohemians Praha</t>
  </si>
  <si>
    <t>000150</t>
  </si>
  <si>
    <t>Sportovní den - Vršovice pro Prahu 10</t>
  </si>
  <si>
    <t>000151</t>
  </si>
  <si>
    <t>Pražská veteraniáda - 39. ročník</t>
  </si>
  <si>
    <t>000154</t>
  </si>
  <si>
    <t>příměstský výcvikový tábor mládeže</t>
  </si>
  <si>
    <t>000156</t>
  </si>
  <si>
    <t>Praha 10 - HAMR  Open - turnaj MČR v tenisu na vozíku</t>
  </si>
  <si>
    <t>Vividus Dynamis, z.s.</t>
  </si>
  <si>
    <t>000158</t>
  </si>
  <si>
    <t>Zimní výcvikový tábor</t>
  </si>
  <si>
    <t>000159</t>
  </si>
  <si>
    <t>Dětská škola badmintonu</t>
  </si>
  <si>
    <t>000161</t>
  </si>
  <si>
    <t>Letní soustředění pro házenou</t>
  </si>
  <si>
    <t>000162</t>
  </si>
  <si>
    <t>Letní tábor pro míčové hry</t>
  </si>
  <si>
    <t>000163</t>
  </si>
  <si>
    <t>Letní výcvikový tábor (sportovní gymnastika)</t>
  </si>
  <si>
    <t>000164</t>
  </si>
  <si>
    <t>Memoriál Fr. Vejsady a V. Garbaczewského Žáků v zápase ve vol. stylu</t>
  </si>
  <si>
    <t>000166</t>
  </si>
  <si>
    <t>Rozvoj mládežnického volejbalu na Praze 10</t>
  </si>
  <si>
    <t>000167</t>
  </si>
  <si>
    <t>Zajištění pravidelné celoroční činnosti dětí a mládeže - nemateriálové a osobní náklady</t>
  </si>
  <si>
    <t>000172</t>
  </si>
  <si>
    <t>Studio taneční a pohybové výchovy Meno mosso</t>
  </si>
  <si>
    <t>000174</t>
  </si>
  <si>
    <t>Soustředění mládeže SK Slavia Praha</t>
  </si>
  <si>
    <t>SK Slavia Praha- pozemní hokej, z.s.</t>
  </si>
  <si>
    <t>000177</t>
  </si>
  <si>
    <t>Léto dětí v Edenu</t>
  </si>
  <si>
    <t>000181</t>
  </si>
  <si>
    <t>Sport pro každého</t>
  </si>
  <si>
    <t>KALOKAGATHIA PRAHA z.s.</t>
  </si>
  <si>
    <t>000183</t>
  </si>
  <si>
    <t>Prostorové zajištění oddílu Ginkgo - ekocentrum V Domě</t>
  </si>
  <si>
    <t>000185</t>
  </si>
  <si>
    <t>Tábory oddílu Ginkgo pořádané ekocentrem V Domě</t>
  </si>
  <si>
    <t>000190</t>
  </si>
  <si>
    <t>Všestranný rozvoj dětí a mládeže z Prahy 10 - zápasnickou pohybovou přípravou</t>
  </si>
  <si>
    <t>Policejní sportovní klub OLYMP Praha, z.s. - oddíl zápasu</t>
  </si>
  <si>
    <t>000191</t>
  </si>
  <si>
    <t>Speciální kondiční zápasnická soustředění v roce 2019</t>
  </si>
  <si>
    <t>000192</t>
  </si>
  <si>
    <t>Podpora činosti TJ Bohemians Praha</t>
  </si>
  <si>
    <t>000201</t>
  </si>
  <si>
    <t>Šachy jako prostředek k výchově dětí mládeže</t>
  </si>
  <si>
    <t>000205</t>
  </si>
  <si>
    <t>Akademie mládeže SK Slavia Praha</t>
  </si>
  <si>
    <t>SK Slavia Praha - fotbal mládež, z.s.</t>
  </si>
  <si>
    <t>000206</t>
  </si>
  <si>
    <t>SOUSTŘEDĚNÍ ODDÍLU AKROBATICKÉ GYMNASTIKY BOHEMIANS</t>
  </si>
  <si>
    <t>000209</t>
  </si>
  <si>
    <t>Pravidelná volnočasová činnost dětí a mládeže v oblasti sportu pro všechny</t>
  </si>
  <si>
    <t>Tělocvičná jednota Sokol Praha Záběhlice</t>
  </si>
  <si>
    <t>000210</t>
  </si>
  <si>
    <t>Mistrovství České republiky v akrobatické gymnastice s mezinárodní účastí</t>
  </si>
  <si>
    <t>000211</t>
  </si>
  <si>
    <t>Organizovaná sportovní činnost mládeže v rámci taneční školy Dance Way</t>
  </si>
  <si>
    <t>Dance Way klub, z.s.</t>
  </si>
  <si>
    <t>000212</t>
  </si>
  <si>
    <t>Slavia International Cup 2019</t>
  </si>
  <si>
    <t>000216</t>
  </si>
  <si>
    <t>SK Slavia Praha - soustředění U8-U19</t>
  </si>
  <si>
    <t>000218</t>
  </si>
  <si>
    <t>Celoroční činnost TJ Junior Praha</t>
  </si>
  <si>
    <t>Tělovýchovná jednota Junior Praha, z.s.</t>
  </si>
  <si>
    <t>000219</t>
  </si>
  <si>
    <t>Dětský den</t>
  </si>
  <si>
    <t>000221</t>
  </si>
  <si>
    <t>Letní soustředění fotbalistů</t>
  </si>
  <si>
    <t>000222</t>
  </si>
  <si>
    <t>Pravidelná činnost sportovních center a center volného času  pro děti a mládež</t>
  </si>
  <si>
    <t>Sportovní klub FC Bučis Team, z.s.</t>
  </si>
  <si>
    <t>000225</t>
  </si>
  <si>
    <t>Zimní fotbalová liga</t>
  </si>
  <si>
    <t>000226</t>
  </si>
  <si>
    <t>Zimní soustředění fotbalistů</t>
  </si>
  <si>
    <t>000228</t>
  </si>
  <si>
    <t>Mezinárodní fotbalový turnaj starších přípravek</t>
  </si>
  <si>
    <t>000230</t>
  </si>
  <si>
    <t>Příměstský letní tábor pro veřejnost</t>
  </si>
  <si>
    <t>000231</t>
  </si>
  <si>
    <t>Memoriál Josefa Bicana 2019</t>
  </si>
  <si>
    <t>SK Slavia Praha - fotbal mládež</t>
  </si>
  <si>
    <t>000237</t>
  </si>
  <si>
    <t>Děti ze škol na ligový trávník</t>
  </si>
  <si>
    <t>000244</t>
  </si>
  <si>
    <t>Sportovní soustředění Dance Way 2019 léto, zima</t>
  </si>
  <si>
    <t>000245</t>
  </si>
  <si>
    <t>Sportovní soustředění Bučis Camp 2019 léto, zima</t>
  </si>
  <si>
    <t>000248</t>
  </si>
  <si>
    <t>Příměstské tábory FC Bučis v době letních prázdnin</t>
  </si>
  <si>
    <t>000254</t>
  </si>
  <si>
    <t>Příměstské tábory Dance Way v době letních prázdnin</t>
  </si>
  <si>
    <t>000256</t>
  </si>
  <si>
    <t>Klubovna Pionýrské centrum - Záběhlice</t>
  </si>
  <si>
    <t>Pionýr z.s. - Pionýrské centrum Praha 10</t>
  </si>
  <si>
    <t>000257</t>
  </si>
  <si>
    <t>Letní tábor pro děti</t>
  </si>
  <si>
    <t>Farní sbor Českobratrské církve evangelické v Praze 10 - Vršovice</t>
  </si>
  <si>
    <t>000265</t>
  </si>
  <si>
    <t>Sportovní soustředění pro fotbalová družstva mládeže CU Bohemians Praha, z.s. v roce 2019</t>
  </si>
  <si>
    <t>000271</t>
  </si>
  <si>
    <t>Plavání pro neorganizované děti, mládež a občany Městské části Praha 10</t>
  </si>
  <si>
    <t>Střední průmyslová škola, Praha 10, Na Třebešíně 2299</t>
  </si>
  <si>
    <t>000272</t>
  </si>
  <si>
    <t>Příměstský tábor Bobří minivýlety</t>
  </si>
  <si>
    <t>Pionýr, z.s. - 188. pionýrská skupina T.O.Bobříci</t>
  </si>
  <si>
    <t>000282</t>
  </si>
  <si>
    <t>Zajištění pravidelné činnosti oddílu Wizards DDM Praha 10</t>
  </si>
  <si>
    <t>000283</t>
  </si>
  <si>
    <t>Pravidelná činnost centra (DDM) pro volný čas dětí a mládeže</t>
  </si>
  <si>
    <t>000285</t>
  </si>
  <si>
    <t>Letní tábory skautských oddílů střediska Scarabeus</t>
  </si>
  <si>
    <t>Junák - čský skaut, středisko Scarabeus Praha, z.s.</t>
  </si>
  <si>
    <t>000296</t>
  </si>
  <si>
    <t>Lezení do škol</t>
  </si>
  <si>
    <t>České sportovní lezení z.s.</t>
  </si>
  <si>
    <t>000297</t>
  </si>
  <si>
    <t>Organizovaná sportovní činnost mládeže</t>
  </si>
  <si>
    <t>Hockey Club Slavia Praha</t>
  </si>
  <si>
    <t>000298</t>
  </si>
  <si>
    <t>Mládežnické centrum volného času</t>
  </si>
  <si>
    <t>000317</t>
  </si>
  <si>
    <t>SK Slavia Praha futsal - soustředění mládeže 2019</t>
  </si>
  <si>
    <t>SK Slavia Praha - klub futsalu FIFA</t>
  </si>
  <si>
    <t>000321</t>
  </si>
  <si>
    <t>SK Slavia Praha futsal 2019-2020</t>
  </si>
  <si>
    <t>000322</t>
  </si>
  <si>
    <t>Hraj volejbal na Praze 10</t>
  </si>
  <si>
    <t>PVK Olymp Praha, z.s.</t>
  </si>
  <si>
    <t>000323</t>
  </si>
  <si>
    <t>Letní soustředění Hořice</t>
  </si>
  <si>
    <t>000324</t>
  </si>
  <si>
    <t>Český pohár žákyň</t>
  </si>
  <si>
    <t>PVK Olymp Praha</t>
  </si>
  <si>
    <t>000325</t>
  </si>
  <si>
    <t>STREET FESTIVAL 2019</t>
  </si>
  <si>
    <t>SC NEXTYLE &amp; INLINETALENT z.s.</t>
  </si>
  <si>
    <t>000327</t>
  </si>
  <si>
    <t>Provozní zajištění florbalových příměstských kempů klubu OLYMP FLORBAL</t>
  </si>
  <si>
    <t>OLYMP FLORBAL, z.s.</t>
  </si>
  <si>
    <t>000329</t>
  </si>
  <si>
    <t>Příměstské tábory</t>
  </si>
  <si>
    <t>PADOK Hokej, z.s.</t>
  </si>
  <si>
    <t>000332</t>
  </si>
  <si>
    <t>Školička bruslení</t>
  </si>
  <si>
    <t>000333</t>
  </si>
  <si>
    <t>Provozní zajištění letního sportovního soustředění klubu OLYMP FLORBAL</t>
  </si>
  <si>
    <t>000335</t>
  </si>
  <si>
    <t>Krasobruslařská Akademie Tomáše Vernera</t>
  </si>
  <si>
    <t>Akademie Tomáše Vernera z.s.</t>
  </si>
  <si>
    <t>000336</t>
  </si>
  <si>
    <t>Krasobruslařská přípravka</t>
  </si>
  <si>
    <t>000338</t>
  </si>
  <si>
    <t>Mezinárodní bruslařský tréninkový kemp</t>
  </si>
  <si>
    <t>000343</t>
  </si>
  <si>
    <t>Celorepublikový turnaj kategorie U10</t>
  </si>
  <si>
    <t>000345</t>
  </si>
  <si>
    <t>Mezinýárodní turnaj Jaslo</t>
  </si>
  <si>
    <t>000348</t>
  </si>
  <si>
    <t>Letní tábor oddílu SUP</t>
  </si>
  <si>
    <t>Pionýr, z. s. - 76. pionýrská skupina Jánka Fábryho</t>
  </si>
  <si>
    <t>000350</t>
  </si>
  <si>
    <t>Charitativní běh Vinohradská Trojka</t>
  </si>
  <si>
    <t>Spolek studentů 3. lékařské fakulty Univerzity Karlovy TRIMED</t>
  </si>
  <si>
    <t>000353</t>
  </si>
  <si>
    <t>SPORTOVNÍ PŘÍMĚSTSKÉ TÁBORY INLINETALENT 2019</t>
  </si>
  <si>
    <t>000354</t>
  </si>
  <si>
    <t>Mezinárodní turnaj dětí</t>
  </si>
  <si>
    <t>000356</t>
  </si>
  <si>
    <t>LETNÍ SOUSTŘEDĚNÍ EDEN 2019</t>
  </si>
  <si>
    <t>000358</t>
  </si>
  <si>
    <t>INLINE FOR FUN 2019</t>
  </si>
  <si>
    <t>000360</t>
  </si>
  <si>
    <t>Harmonie a klid pro radost a zdraví Desítky</t>
  </si>
  <si>
    <t>Ing. Karin Pešlová, Jóga studio Krymská</t>
  </si>
  <si>
    <t>000364</t>
  </si>
  <si>
    <t>Letní tábory skautského střediska J. Rady Praha (2 turnusy)</t>
  </si>
  <si>
    <t>Junák - český skaut, středisko J. Rady Praha, z. s.</t>
  </si>
  <si>
    <t>000366</t>
  </si>
  <si>
    <t>Sportuj s oddílem Corridoor v roce 2019</t>
  </si>
  <si>
    <t>Corridoor z.s.</t>
  </si>
  <si>
    <t>000367</t>
  </si>
  <si>
    <t>Malešický pohár 2019</t>
  </si>
  <si>
    <t>000372</t>
  </si>
  <si>
    <t>Lampionový průvod vol.6</t>
  </si>
  <si>
    <t>000382</t>
  </si>
  <si>
    <t>Šachový turnaj Prahy 10 družstev v rapid šachu.</t>
  </si>
  <si>
    <t>Ing Jan Holub,PhD,Ihg Miroslav Sýkora-spolupracující</t>
  </si>
  <si>
    <t>000383</t>
  </si>
  <si>
    <t>Podzimní tábor 188. PS T.O.Bobříci</t>
  </si>
  <si>
    <t>000384</t>
  </si>
  <si>
    <t>Letní tábor 188. PS T.O.Bobříci</t>
  </si>
  <si>
    <t>000387</t>
  </si>
  <si>
    <t>Multisportovní příměstské tábory 2019</t>
  </si>
  <si>
    <t>Florbalová škola Bohemians, z.s.</t>
  </si>
  <si>
    <t>000388</t>
  </si>
  <si>
    <t>Letní tábory Odvážných 2019</t>
  </si>
  <si>
    <t>Kondor, skupina Odvážných</t>
  </si>
  <si>
    <t>000389</t>
  </si>
  <si>
    <t>Borcovka: Nauč se fotit jako profík!</t>
  </si>
  <si>
    <t>Mladí ochránci přírody, Tuláci</t>
  </si>
  <si>
    <t>000391</t>
  </si>
  <si>
    <t>Podpora organizované sportovní činnosti mládeže</t>
  </si>
  <si>
    <t>000394</t>
  </si>
  <si>
    <t>School Match 2019</t>
  </si>
  <si>
    <t>000396</t>
  </si>
  <si>
    <t>FLORBAL PRO TĚLESNĚ A SLUCHOVĚ POSTIŽENÉ 2019</t>
  </si>
  <si>
    <t>000397</t>
  </si>
  <si>
    <t>SCHOOL FLOORBALL CUP 2019</t>
  </si>
  <si>
    <t>000398</t>
  </si>
  <si>
    <t>Aktivní školy</t>
  </si>
  <si>
    <t>000404</t>
  </si>
  <si>
    <t>PODPORA SPORTOVNÍ ČINNOSTI FBŠ BOHEMIANS 2019-2020</t>
  </si>
  <si>
    <t>000405</t>
  </si>
  <si>
    <t>Podpora pravidelné organizované sportovní činnosti mládeže klubu OLYMP FLORBAL na území MČ Praha 10</t>
  </si>
  <si>
    <t>000406</t>
  </si>
  <si>
    <t>SC NEXTYLE 2019</t>
  </si>
  <si>
    <t>000409</t>
  </si>
  <si>
    <t>Primaska 2019</t>
  </si>
  <si>
    <t>Sportovní klub Žižkov Praha z.s.</t>
  </si>
  <si>
    <t>000413</t>
  </si>
  <si>
    <t>Borcovka: Na den koželuhem!</t>
  </si>
  <si>
    <t>000414</t>
  </si>
  <si>
    <t>Sportovní příprava mládeže RC Slavia Praha (219 dětí a mládeže)</t>
  </si>
  <si>
    <t>Rugby Club Slavia Praha, z.s.</t>
  </si>
  <si>
    <t>000419</t>
  </si>
  <si>
    <t>Rozvojové soustředění - přípravné mezinárodní zápasy - JARO 2019 - kategorie U16</t>
  </si>
  <si>
    <t>000421</t>
  </si>
  <si>
    <t>000422</t>
  </si>
  <si>
    <t>Letní soustředění kategorie U6 - U14 (100 dětí)</t>
  </si>
  <si>
    <t>000423</t>
  </si>
  <si>
    <t>Letní tábor pro děti ze sociálně slabých rodin 2019</t>
  </si>
  <si>
    <t>000426</t>
  </si>
  <si>
    <t>Turistický oddíl mládeže ze sociálně slabých rodin - činnost 2019</t>
  </si>
  <si>
    <t>000427</t>
  </si>
  <si>
    <t>Rozvojové soustředění - mezinárodní turnaj JARO 2019 - kategorie U10-U14 (80 dětí)</t>
  </si>
  <si>
    <t>000428</t>
  </si>
  <si>
    <t>Mezinýárodní turnaj Praha</t>
  </si>
  <si>
    <t>000429</t>
  </si>
  <si>
    <t>Letní soustředění kategorie U16 (ročníky 2005/2006) - 25 kadetů</t>
  </si>
  <si>
    <t>000430</t>
  </si>
  <si>
    <t>Činnost Tělovýchovné jednoty KOVO, z.s.</t>
  </si>
  <si>
    <t>Tělovýchovná jednota KOVO, z.s.</t>
  </si>
  <si>
    <t>000432</t>
  </si>
  <si>
    <t>Cyklistický letní kemp mládeže 2019</t>
  </si>
  <si>
    <t>000434</t>
  </si>
  <si>
    <t>Borcovka: Rozkvetlé Vršovice!</t>
  </si>
  <si>
    <t>000435</t>
  </si>
  <si>
    <t>Český pohár v dráhové cyklistice mládeže - Turné 4 drah 2019</t>
  </si>
  <si>
    <t>000439</t>
  </si>
  <si>
    <t>Sportovní soustředění družstev mládeže v roce 2019</t>
  </si>
  <si>
    <t>FK Union Strašnice, z.s.</t>
  </si>
  <si>
    <t>000443</t>
  </si>
  <si>
    <t>Podzimní předsezónní soustředění kategorie U19 - 25 juniorů</t>
  </si>
  <si>
    <t>000450</t>
  </si>
  <si>
    <t>Zimní soustředění kategorie U16 (ročníky 2005/2006) - 25 kadetů</t>
  </si>
  <si>
    <t>000460</t>
  </si>
  <si>
    <t>Rozvojové soustředění - mezinárodní turnaj PODZIM 2019 - kategorie U12-U14 (60 dětí)</t>
  </si>
  <si>
    <t>000466</t>
  </si>
  <si>
    <t>Drakiáda</t>
  </si>
  <si>
    <t>000476</t>
  </si>
  <si>
    <t>Speciální kurzy sebeobrany na Praze 10</t>
  </si>
  <si>
    <t>F4F Academy s.r.o.</t>
  </si>
  <si>
    <t xml:space="preserve">HC Bohemians Praha z.s </t>
  </si>
  <si>
    <t>HC Bohemians Praha z.s</t>
  </si>
  <si>
    <t>3. Oblast sociálních a návazných zdravotních a adiktologických služeb 2019</t>
  </si>
  <si>
    <t>000006</t>
  </si>
  <si>
    <t>DĚTSKÉ JESLE SKALKA</t>
  </si>
  <si>
    <t>Kateřina Mixová, Pavlína Kořenková</t>
  </si>
  <si>
    <t>000010</t>
  </si>
  <si>
    <t>Odborné sociální poradenství v Hospici Dobrého pastýře v Čerčanech</t>
  </si>
  <si>
    <t>TŘI, o.p.s.</t>
  </si>
  <si>
    <t>000011</t>
  </si>
  <si>
    <t>Aktivizační služby - SeneCura SeniorCentrum Písek a.s. - pobytové zařízení - domov pro seniory - dle zákona 108/2006 Sb.</t>
  </si>
  <si>
    <t>SeneCura SeniorCentrum Písek a.s.</t>
  </si>
  <si>
    <t>000012</t>
  </si>
  <si>
    <t>Z domova zpět do společnosti</t>
  </si>
  <si>
    <t>Spolek KOLUMBUS</t>
  </si>
  <si>
    <t>000017</t>
  </si>
  <si>
    <t>Hodinový ajťák pro seniory</t>
  </si>
  <si>
    <t>Moudrá Sovička z.s.</t>
  </si>
  <si>
    <t>000025</t>
  </si>
  <si>
    <t>Denní stacionář Praha</t>
  </si>
  <si>
    <t>Ruka pro život o.p.s.</t>
  </si>
  <si>
    <t>000027</t>
  </si>
  <si>
    <t>Startovací bydlení pro vozíčkáře s poškozením míchy</t>
  </si>
  <si>
    <t>Česká asociace paraplegiků - CZEPA, z.s.</t>
  </si>
  <si>
    <t>000030</t>
  </si>
  <si>
    <t>Občanská poradna REMEDIUM</t>
  </si>
  <si>
    <t>Remedium PRAHA,o.p.s.</t>
  </si>
  <si>
    <t>000034</t>
  </si>
  <si>
    <t>FIXPOINT – pracovní resocializace uživatelů návykových látek</t>
  </si>
  <si>
    <t>PROGRESSIVE o.p.s.</t>
  </si>
  <si>
    <t>000036</t>
  </si>
  <si>
    <t>Udržet rodinu ohroženým dětem</t>
  </si>
  <si>
    <t>STŘEP - České centrum pro sanaci rodiny, z.ú.</t>
  </si>
  <si>
    <t>000038</t>
  </si>
  <si>
    <t>Komunitní terénní tým</t>
  </si>
  <si>
    <t>Eset-Help, z.s.</t>
  </si>
  <si>
    <t>000049</t>
  </si>
  <si>
    <t>Sociální rehabilitace</t>
  </si>
  <si>
    <t>Tichý svět, o. p. s.</t>
  </si>
  <si>
    <t>000050</t>
  </si>
  <si>
    <t>Tichá linka</t>
  </si>
  <si>
    <t>000053</t>
  </si>
  <si>
    <t>Senioři ČR, ZO Praha 10 Strašnice - činnost</t>
  </si>
  <si>
    <t>000054</t>
  </si>
  <si>
    <t>Mamma HELP Centrum Praha - pomoc pro ženy s rakovinou prsu</t>
  </si>
  <si>
    <t>Mamma HELP, z.s.</t>
  </si>
  <si>
    <t>000056</t>
  </si>
  <si>
    <t>Poradna Alma</t>
  </si>
  <si>
    <t>Centrum Alma, z.ú.</t>
  </si>
  <si>
    <t>000106</t>
  </si>
  <si>
    <t>"Cesta z pekla týrání a zneužívání" - odborná krizová pomoc dětem týraným, sexuálně zneužívaným, zanedbávaným (syndrom CAN) či jinak ohroženým dětěm v roce 2019</t>
  </si>
  <si>
    <t>DĚTSKÉ KRIZOVÉ CENTRUM, z. ú.</t>
  </si>
  <si>
    <t>000115</t>
  </si>
  <si>
    <t>Domov svaté Rodiny</t>
  </si>
  <si>
    <t>Arcidiecézní charita Praha</t>
  </si>
  <si>
    <t>000116</t>
  </si>
  <si>
    <t>sociálně terapeutická dílna Dílen tvořivosti, o.p.s.</t>
  </si>
  <si>
    <t>Dílny tvořivosti, o.p.s</t>
  </si>
  <si>
    <t>000138</t>
  </si>
  <si>
    <t>HoSt - podpora sociálně ohrožené rodiny v Praze</t>
  </si>
  <si>
    <t>HoSt - Home-Start Česká republika, z.ú.</t>
  </si>
  <si>
    <t>000140</t>
  </si>
  <si>
    <t>Rehabilitační pobyt pro tělesně postižené   u moře</t>
  </si>
  <si>
    <t>Svaz tělesně postižených v České republice z.s.
obvodní organizace Praha 10</t>
  </si>
  <si>
    <t>000141</t>
  </si>
  <si>
    <t>Domácí zdravotní péče a terénní ergoterapie</t>
  </si>
  <si>
    <t>Židovská obec v Praze</t>
  </si>
  <si>
    <t>000142</t>
  </si>
  <si>
    <t>ACORUS - poradna pro osoby ohrožené domácím násilím</t>
  </si>
  <si>
    <t>ACORUS, z. ú.</t>
  </si>
  <si>
    <t>000155</t>
  </si>
  <si>
    <t>Mezigenerační aktivity na Praze 10</t>
  </si>
  <si>
    <t>Mezi námi, o.p.s.</t>
  </si>
  <si>
    <t>000165</t>
  </si>
  <si>
    <t>Senioři Prahy 10 v pohybu</t>
  </si>
  <si>
    <t>Senior fitnes z. s.</t>
  </si>
  <si>
    <t>000168</t>
  </si>
  <si>
    <t>Sociální služby</t>
  </si>
  <si>
    <t>Senior Care sociální služby o.p.s.</t>
  </si>
  <si>
    <t>000170</t>
  </si>
  <si>
    <t>Centrum aktivního života zrakově postižených</t>
  </si>
  <si>
    <t>Okamžik, z. ú.</t>
  </si>
  <si>
    <t>000171</t>
  </si>
  <si>
    <t>Komplexní rehabilitace v prevenci rozvoje komplikací při DMO</t>
  </si>
  <si>
    <t>SDMO - Sdružení pro komplexní péči při dětské mozkové obrně, z.s.</t>
  </si>
  <si>
    <t>000173</t>
  </si>
  <si>
    <t>Centrum Amelie Praha</t>
  </si>
  <si>
    <t>Amelie, z.s.</t>
  </si>
  <si>
    <t>000175</t>
  </si>
  <si>
    <t>Středisko křesťanské pomoci Horní Počernice - Azylový dům</t>
  </si>
  <si>
    <t>Středisko křesťanské pomoci Horní Počernice</t>
  </si>
  <si>
    <t>000176</t>
  </si>
  <si>
    <t>Edukační a poradenská činnost pro rodiny s dětmi se zrakovým a kombinovaným postižením Prahy 10</t>
  </si>
  <si>
    <t>OSVĚTA z.s.</t>
  </si>
  <si>
    <t>000178</t>
  </si>
  <si>
    <t>Pohybové centrum pro děti se zrakovým a kombinovaným postižením Prahy 10</t>
  </si>
  <si>
    <t>000179</t>
  </si>
  <si>
    <t>Výtvarný ateliér pro děti se zrakovým a kombinovaným postižením Prahy 10</t>
  </si>
  <si>
    <t>000182</t>
  </si>
  <si>
    <t>Zdravotně sociální program - rehabilitační aktivity - plavání</t>
  </si>
  <si>
    <t>000194</t>
  </si>
  <si>
    <t>Do práce s hendikepem</t>
  </si>
  <si>
    <t>ERGO Aktiv, o.p.s.</t>
  </si>
  <si>
    <t>000195</t>
  </si>
  <si>
    <t>Končím s nemocí</t>
  </si>
  <si>
    <t>000196</t>
  </si>
  <si>
    <t>Osobní asistence</t>
  </si>
  <si>
    <t>Maltézská pomoc, o.p.s.</t>
  </si>
  <si>
    <t>000197</t>
  </si>
  <si>
    <t>Odborná poradna pro osoby se získaným poškozením mozku</t>
  </si>
  <si>
    <t>000198</t>
  </si>
  <si>
    <t>Pomoc lidem v sociální nouzi na Praze 10</t>
  </si>
  <si>
    <t>000202</t>
  </si>
  <si>
    <t>Raná péče pro rodiny dětí se zrakovým a kombinovaným postižením žijící na území Prahy 10</t>
  </si>
  <si>
    <t>EDA cz, z. ú.</t>
  </si>
  <si>
    <t>000203</t>
  </si>
  <si>
    <t>Sociální rehabilitace - Vzdělání a praxe pro vstup na trh práce pro osoby s mentálním postižením</t>
  </si>
  <si>
    <t>Centrum MARTIN o.p.s.</t>
  </si>
  <si>
    <t>000204</t>
  </si>
  <si>
    <t>Sociálně terapeutické dílny - Café MARTIN</t>
  </si>
  <si>
    <t>000213</t>
  </si>
  <si>
    <t>Osobní asistence TopHelpPlus</t>
  </si>
  <si>
    <t>TopHelpPlus,s.r.o.</t>
  </si>
  <si>
    <t>000217</t>
  </si>
  <si>
    <t>Digitální vzdělávání seniorů v oblasti informační gramotnosti a VU3V</t>
  </si>
  <si>
    <t>000220</t>
  </si>
  <si>
    <t>Klub Remedium</t>
  </si>
  <si>
    <t>REMEDIUM Praha o.p.s.</t>
  </si>
  <si>
    <t>000235</t>
  </si>
  <si>
    <t>Ve dvou se to lépe táhne</t>
  </si>
  <si>
    <t>000240</t>
  </si>
  <si>
    <t>Informační a rehabilitační služba pro osoby se získaným poškozením mozku</t>
  </si>
  <si>
    <t>CEREBRUM - Sdružení osob se získaným poškozením mozku a jejich rodin, z.s.</t>
  </si>
  <si>
    <t>000247</t>
  </si>
  <si>
    <t>Doléčovací centrum Magdaléna</t>
  </si>
  <si>
    <t>Magdaléna, o.p.s.</t>
  </si>
  <si>
    <t>000249</t>
  </si>
  <si>
    <t>Streetwork Beztíže - Terénní program pro děti a mládež</t>
  </si>
  <si>
    <t>Dům dětí a mládeže Praha 3 – Ulita</t>
  </si>
  <si>
    <t>000258</t>
  </si>
  <si>
    <t>Náš Slunovrat</t>
  </si>
  <si>
    <t>Institut zdravotně-sociálních služeb, zapsaný ústav</t>
  </si>
  <si>
    <t>000259</t>
  </si>
  <si>
    <t>Ambulance Kaleidoskop</t>
  </si>
  <si>
    <t>Kaleidoskop - centrum terapie a vzdělávání, z.ú.</t>
  </si>
  <si>
    <t>000260</t>
  </si>
  <si>
    <t>DBT Centrum</t>
  </si>
  <si>
    <t>000263</t>
  </si>
  <si>
    <t>Poradna Magdala</t>
  </si>
  <si>
    <t>000264</t>
  </si>
  <si>
    <t>000266</t>
  </si>
  <si>
    <t>Program Pilot</t>
  </si>
  <si>
    <t>Prostor plus, o.p.s.</t>
  </si>
  <si>
    <t>000268</t>
  </si>
  <si>
    <t>Centrum rodinné terapie Horizont</t>
  </si>
  <si>
    <t>Dům tří přání, z. ú.</t>
  </si>
  <si>
    <t>000270</t>
  </si>
  <si>
    <t>Pečovatelská služba</t>
  </si>
  <si>
    <t>000274</t>
  </si>
  <si>
    <t>Podpora zdravé rodiny - rodičovství jako zdroj životního štěstí</t>
  </si>
  <si>
    <t>Rodinné a komunitní centrum Jablíčkov, z.s.</t>
  </si>
  <si>
    <t>000275</t>
  </si>
  <si>
    <t>Adiktologická ambulance SANANIM</t>
  </si>
  <si>
    <t>000276</t>
  </si>
  <si>
    <t>Poskytování komplexních sociálních služeb osobám s poruchami autistického spektra z MČ Praha 10 a podpora jejich rodin</t>
  </si>
  <si>
    <t>Národní ústav pro autismus, z.ú. (NAUTIS)</t>
  </si>
  <si>
    <t>000277</t>
  </si>
  <si>
    <t>Ambulance pro gambling, SANANIM</t>
  </si>
  <si>
    <t>000278</t>
  </si>
  <si>
    <t>Centrum ambulantní detoxifikace a substituce (CADAS)</t>
  </si>
  <si>
    <t>SANANIM z.ú.</t>
  </si>
  <si>
    <t>000279</t>
  </si>
  <si>
    <t>Zůstaň doma v bezpečí III. - tísňová péče pro občany Prahy 10</t>
  </si>
  <si>
    <t>Anděl Strážný, z.ú.</t>
  </si>
  <si>
    <t>000280</t>
  </si>
  <si>
    <t>Centrum pro osoby v konfliktu se zákonem</t>
  </si>
  <si>
    <t>000281</t>
  </si>
  <si>
    <t>Poradna pro rodiče</t>
  </si>
  <si>
    <t>000284</t>
  </si>
  <si>
    <t>Podporované zaměstnávání pro občany Prahy 10</t>
  </si>
  <si>
    <t>Fosa, o. p. s.</t>
  </si>
  <si>
    <t>000287</t>
  </si>
  <si>
    <t>Rozvoj rodičovského centra – Rodinného centra Klubu K2</t>
  </si>
  <si>
    <t>Klub K2, o.p.s.</t>
  </si>
  <si>
    <t>000288</t>
  </si>
  <si>
    <t>Staří s aktivní tváří - JEDEME VEN!</t>
  </si>
  <si>
    <t>Stáří s aktivní tváří z.s.</t>
  </si>
  <si>
    <t>000289</t>
  </si>
  <si>
    <t>Linka bezpečí pro děti a mláež z MČ Praha 10</t>
  </si>
  <si>
    <t>Linka bezpečí, z.s.</t>
  </si>
  <si>
    <t>000291</t>
  </si>
  <si>
    <t>Služby Dobrovolnického centra Protěž</t>
  </si>
  <si>
    <t>Dobrovolnické centrum Protěž, z.s.</t>
  </si>
  <si>
    <t>000300</t>
  </si>
  <si>
    <t>Odlehčovací služby Cesta domů</t>
  </si>
  <si>
    <t>Cesta domů, z. ú.</t>
  </si>
  <si>
    <t>000302</t>
  </si>
  <si>
    <t>Včas a spolu – pomoc dětem ohroženým domácím násilím z městské části Praha 10</t>
  </si>
  <si>
    <t>Centrum LOCIKA, z.ú.</t>
  </si>
  <si>
    <t>000304</t>
  </si>
  <si>
    <t>Elpida pro seniory z Prahy 10 - Celoroční aktivizační program, bezplatné poradenství pro seniory a podpora aktivního zapojení seniorů ve svém okolí</t>
  </si>
  <si>
    <t>Elpida, o.p.s.</t>
  </si>
  <si>
    <t>000308</t>
  </si>
  <si>
    <t>Podpora rodiny Proxima Sociale o.p.s.</t>
  </si>
  <si>
    <t>Proxima Sociale o.p.s.</t>
  </si>
  <si>
    <t>000313</t>
  </si>
  <si>
    <t>Odlehčovací služba pro děti se zdravotním postižením z MČ Praha 10 a jejich rodiny</t>
  </si>
  <si>
    <t>Hornomlýnská, o.p.s.</t>
  </si>
  <si>
    <t>000315</t>
  </si>
  <si>
    <t>Osobní asistence pro děti se zdravotním postižením s trvalým pobytem na území Prahy</t>
  </si>
  <si>
    <t>Hornomlýnská, o. p. s.</t>
  </si>
  <si>
    <t>000316</t>
  </si>
  <si>
    <t>Poradna Cesta domů</t>
  </si>
  <si>
    <t>000330</t>
  </si>
  <si>
    <t>Sociální rehabilitace osob s těžkým zrakovým postižením</t>
  </si>
  <si>
    <t>Tyfloservis, o.p.s.</t>
  </si>
  <si>
    <t>000331</t>
  </si>
  <si>
    <t>Sociální poradenství STP Karlín</t>
  </si>
  <si>
    <t>Svaz tělesně postižených v České republice z. s., Karlínské náměstí 59/12, 186 00 Praha 8 - Karlín</t>
  </si>
  <si>
    <t>000339</t>
  </si>
  <si>
    <t>Bydlení POHODA</t>
  </si>
  <si>
    <t>POHODA - společnost pro normápní život lidí s postižením, o.p.s.</t>
  </si>
  <si>
    <t>000340</t>
  </si>
  <si>
    <t>Program KOMPAS pro děti na Praze 10</t>
  </si>
  <si>
    <t>HESTIA – Centrum pro dobrovolnictví, z.ú.</t>
  </si>
  <si>
    <t>000341</t>
  </si>
  <si>
    <t>Stacionář POHODA</t>
  </si>
  <si>
    <t>000342</t>
  </si>
  <si>
    <t>Program Pět P pro rodiny s dětmi na Praze 10</t>
  </si>
  <si>
    <t>HESTIA – Centrum pro dobrovolnictví, z. ú.</t>
  </si>
  <si>
    <t>000344</t>
  </si>
  <si>
    <t>Asistence POHODA - terénní odlehčovací služba</t>
  </si>
  <si>
    <t>POHODA - společnost pro normální život lidí s postižením, o.p.s.</t>
  </si>
  <si>
    <t>000349</t>
  </si>
  <si>
    <t>Tísňová péče Areíon pro občany Prahy 10</t>
  </si>
  <si>
    <t>ŽIVOT 90, z.ú.</t>
  </si>
  <si>
    <t>000369</t>
  </si>
  <si>
    <t>Život v kufříku pro Prahu 10</t>
  </si>
  <si>
    <t>Nadační fond LA VIDA LOCA</t>
  </si>
  <si>
    <t>000373</t>
  </si>
  <si>
    <t xml:space="preserve"> TÉMATICKÉ ONLINE PORADNY NA PODPORU OSOB PEČUJÍCÍCH O TĚŽCE NEMOCNÉ</t>
  </si>
  <si>
    <t>Občanské sdružení SEPPIA, z.s.</t>
  </si>
  <si>
    <t>000374</t>
  </si>
  <si>
    <t>AKTIVIZACE SENIORŮ</t>
  </si>
  <si>
    <t>000376</t>
  </si>
  <si>
    <t>Osobní asistence Čtyřlístek</t>
  </si>
  <si>
    <t>A DOMA z. s.</t>
  </si>
  <si>
    <t>000379</t>
  </si>
  <si>
    <t>Důstojně prožívané stáří</t>
  </si>
  <si>
    <t>Diakonie ČCE – Středisko křesťanské pomoci v Praze</t>
  </si>
  <si>
    <t>000380</t>
  </si>
  <si>
    <t>Univerzita dr. Parkinsona 2019</t>
  </si>
  <si>
    <t>Parkinson-Help z. s. Klub Parkinson - Help Praha</t>
  </si>
  <si>
    <t>000386</t>
  </si>
  <si>
    <t>Sociální služby Diakonie ČCE - raná péče pro občany MČ Praha 10</t>
  </si>
  <si>
    <t>Diakonie ČCE - středisko Praha</t>
  </si>
  <si>
    <t>000393</t>
  </si>
  <si>
    <t>SOS centrum - krizová pomoc</t>
  </si>
  <si>
    <t>000402</t>
  </si>
  <si>
    <t>Občanská poradna Společnou cestou</t>
  </si>
  <si>
    <t>SPOLEČNOU CESTOU z.s.</t>
  </si>
  <si>
    <t>000407</t>
  </si>
  <si>
    <t>Křižovnická pečovatelská služba pro Prahu 10</t>
  </si>
  <si>
    <t>Dívčí katolická střední škola
Platnéřská 4
110 00 Praha 1</t>
  </si>
  <si>
    <t>000410</t>
  </si>
  <si>
    <t>Sociální rehabilitace Centra Paraple, o.p.s.</t>
  </si>
  <si>
    <t>000411</t>
  </si>
  <si>
    <t>Silní rodiče – silné děti</t>
  </si>
  <si>
    <t>000415</t>
  </si>
  <si>
    <t>Sociální služby Diakonie ČCE - Denní stacionář Ratolest pro občany MČ Praha 10</t>
  </si>
  <si>
    <t>000417</t>
  </si>
  <si>
    <t>Poskytování sociálních služeb osobní asistence a sociální rehabilitace</t>
  </si>
  <si>
    <t>Polovina nebe, o.p.s.</t>
  </si>
  <si>
    <t>000418</t>
  </si>
  <si>
    <t>Rekondiční pobyt stacionáře Ratolest pro občany MČ Praha 10</t>
  </si>
  <si>
    <t>000441</t>
  </si>
  <si>
    <t>Centrum duševního zdraví Podskalí</t>
  </si>
  <si>
    <t>Fokus Praha, z.ú.</t>
  </si>
  <si>
    <t>000444</t>
  </si>
  <si>
    <t>Program Máří</t>
  </si>
  <si>
    <t>Farní charita Praha 1 Nové Město</t>
  </si>
  <si>
    <t>000449</t>
  </si>
  <si>
    <t>Aby mohli zůstat doma!</t>
  </si>
  <si>
    <t>Komunitní centrum Petrklíč, z.s.</t>
  </si>
  <si>
    <t>000463</t>
  </si>
  <si>
    <t>Bethesda - domov pro seniory</t>
  </si>
  <si>
    <t>Diakonie Církve bratrské</t>
  </si>
  <si>
    <t>000464</t>
  </si>
  <si>
    <t>Projekt KÁMOŠ</t>
  </si>
  <si>
    <t>Barevný svět dětí, z. s.</t>
  </si>
  <si>
    <t>000468</t>
  </si>
  <si>
    <t>Psychosociální podpora při střetu se závažným onemocněním</t>
  </si>
  <si>
    <t>PRO Gaudia, z.ú.</t>
  </si>
  <si>
    <t>000469</t>
  </si>
  <si>
    <t>CSS SAS ČUN Praha</t>
  </si>
  <si>
    <t>Česká unie neslyšících, z.ú.</t>
  </si>
  <si>
    <t>000475</t>
  </si>
  <si>
    <t>Tlumočnická služba ČUN</t>
  </si>
  <si>
    <t>000480</t>
  </si>
  <si>
    <t>Tvoje šance Drop In o.p.s.</t>
  </si>
  <si>
    <t>Středisko prevence a léčby drogových závislostí Drop In o.p.s.</t>
  </si>
  <si>
    <t>000481</t>
  </si>
  <si>
    <t>Centrum následné péče Drop in o.p.s</t>
  </si>
  <si>
    <t>Středisko prevence a léčby drogových závislostí Drop in,o.p.s.</t>
  </si>
  <si>
    <t>000482</t>
  </si>
  <si>
    <t>Centrum metadonové substituce I, II, III</t>
  </si>
  <si>
    <t>Středisko pro léčbu a prevenci drogových závislostí Drop In o.p.s.</t>
  </si>
  <si>
    <t>Senioři České republiky, z.s.</t>
  </si>
  <si>
    <t>Svaz tělesně postižených v České republice z.s. obvodní organizace Praha 10</t>
  </si>
  <si>
    <t>Lata – programy pro mládež a rodinu, z.ú.</t>
  </si>
  <si>
    <t>4. Oblast školství 2019</t>
  </si>
  <si>
    <t>Pořadové číslo žádosti</t>
  </si>
  <si>
    <t>000001</t>
  </si>
  <si>
    <t>Adaptační kurz pro žáky 6. tříd ZŠ Eden</t>
  </si>
  <si>
    <t>Základní škola Eden, Praha 10, Vladivostocká 6/1035</t>
  </si>
  <si>
    <t>000002</t>
  </si>
  <si>
    <t>Divadlem k prevenci</t>
  </si>
  <si>
    <t>000003</t>
  </si>
  <si>
    <t>Poznej krásy země České</t>
  </si>
  <si>
    <t>Nadační fond pomocná ruka</t>
  </si>
  <si>
    <t>000004</t>
  </si>
  <si>
    <t>Kde domov můj</t>
  </si>
  <si>
    <t>Mateřská škola Praha 10, Benešovská 28/2291, příspěvková organizace</t>
  </si>
  <si>
    <t>000008</t>
  </si>
  <si>
    <t>Adventní koncert žáků ZŠ Jakutská</t>
  </si>
  <si>
    <t>000024</t>
  </si>
  <si>
    <t>Školní program prevence negativních sociálně patologických jevů</t>
  </si>
  <si>
    <t>Gymnázium, Praha 10, Omská 1 300</t>
  </si>
  <si>
    <t>000033</t>
  </si>
  <si>
    <t>Čapkiáda</t>
  </si>
  <si>
    <t>Základní škola Karla Čapka, Praha 10, Kodaňská 16/658</t>
  </si>
  <si>
    <t>000048</t>
  </si>
  <si>
    <t>S Tatrou kolem světa za 40 týdnů</t>
  </si>
  <si>
    <t>000051</t>
  </si>
  <si>
    <t>Dětský muzikál</t>
  </si>
  <si>
    <t>000055</t>
  </si>
  <si>
    <t>Adaptační kurs pro 6. ročník</t>
  </si>
  <si>
    <t>ZÁKLADNÍ ŠKOLA, PRAHA 10, OLEŠSKÁ 18/2222</t>
  </si>
  <si>
    <t>000091</t>
  </si>
  <si>
    <t>Výroba předmětů s vánoční tematikou na Vánoční trhy ZŠ Břečťanová</t>
  </si>
  <si>
    <t>000153</t>
  </si>
  <si>
    <t>Semináře Hejného matematiky pro rodiče (matematické dílny)</t>
  </si>
  <si>
    <t>Základní škola Praha 10, Brigádníků 14/510</t>
  </si>
  <si>
    <t>000214</t>
  </si>
  <si>
    <t>Na prevenci do divadla</t>
  </si>
  <si>
    <t>Základní škola, Praha 10, Hostýnská 2100/2</t>
  </si>
  <si>
    <t>000215</t>
  </si>
  <si>
    <t>Adaptační výjezd žáků 6. ročníků</t>
  </si>
  <si>
    <t>000242</t>
  </si>
  <si>
    <t>Barevné čtení II.</t>
  </si>
  <si>
    <t>Základní škola, Praha 10, V Rybníčkách 31/1980</t>
  </si>
  <si>
    <t>000246</t>
  </si>
  <si>
    <t>Noc s Andersenem</t>
  </si>
  <si>
    <t>000250</t>
  </si>
  <si>
    <t>Učíme se vyšívat</t>
  </si>
  <si>
    <t>000261</t>
  </si>
  <si>
    <t>Talentshow</t>
  </si>
  <si>
    <t>000267</t>
  </si>
  <si>
    <t>Masopust</t>
  </si>
  <si>
    <t>000269</t>
  </si>
  <si>
    <t>Zahrada, která děti učí i baví</t>
  </si>
  <si>
    <t>Základní škola Brigádníků</t>
  </si>
  <si>
    <t>000286</t>
  </si>
  <si>
    <t>Workshopy mládeži Prahy 10</t>
  </si>
  <si>
    <t>000292</t>
  </si>
  <si>
    <t>Kamarádíme spolu</t>
  </si>
  <si>
    <t>000299</t>
  </si>
  <si>
    <t>Adaptační výjezd</t>
  </si>
  <si>
    <t>000301</t>
  </si>
  <si>
    <t>Poznáváme svět ve výtvarném umění</t>
  </si>
  <si>
    <t>Základní škola, Praha 10, U Vršovického nádraží 1/950</t>
  </si>
  <si>
    <t>000305</t>
  </si>
  <si>
    <t>Vánoční dílny</t>
  </si>
  <si>
    <t>Základní škola Praha 10, U Vršovického nádraží 1/950, 10100 Praha 10</t>
  </si>
  <si>
    <t>000306</t>
  </si>
  <si>
    <t>000310</t>
  </si>
  <si>
    <t>Školní časopis sChool</t>
  </si>
  <si>
    <t>Základní škola, Praha 10, U Vršovického nádraží 1/950, 101 00 Praha 10</t>
  </si>
  <si>
    <t>000312</t>
  </si>
  <si>
    <t>Zajištění realizace jarmarku na dnu otevřených dveří</t>
  </si>
  <si>
    <t>Základní škola, Praha 10, Gutova 39/1987</t>
  </si>
  <si>
    <t>000314</t>
  </si>
  <si>
    <t>Adaptační kurz pro žáky 6. ročníku</t>
  </si>
  <si>
    <t>000320</t>
  </si>
  <si>
    <t>Adaptační kurz - ZŠ Gutova</t>
  </si>
  <si>
    <t>000370</t>
  </si>
  <si>
    <t>Preventivní program „Život a já“ pro Prahu 10</t>
  </si>
  <si>
    <t>000408</t>
  </si>
  <si>
    <t>Učíme se žít spolu - prožitkový kurz</t>
  </si>
  <si>
    <t>Základní škola, Praha 10, U Roháčových kasáren 19/1381</t>
  </si>
  <si>
    <t>5. Oblast životního prostředí a environmentální výchovy 2019</t>
  </si>
  <si>
    <t>Pořadové číslo projetku</t>
  </si>
  <si>
    <t>000160</t>
  </si>
  <si>
    <t>Záhony pro školky</t>
  </si>
  <si>
    <t>Záhony pro školky z.s.</t>
  </si>
  <si>
    <t>000184</t>
  </si>
  <si>
    <t>Akce oddílu Ginkgo pořádané ekocentrem V Domě</t>
  </si>
  <si>
    <t>000186</t>
  </si>
  <si>
    <t>Ekoporadna a webové stránky ekocentra V Domě</t>
  </si>
  <si>
    <t>000187</t>
  </si>
  <si>
    <t>Akce pro veřejnost ekocentra V Domě</t>
  </si>
  <si>
    <t>000290</t>
  </si>
  <si>
    <t>Ekologická výchova pro všechny generace II.</t>
  </si>
  <si>
    <t>Klub K2,o.p.s.</t>
  </si>
  <si>
    <t>000352</t>
  </si>
  <si>
    <t>Osvětové akce nejen o netopýrech s využitím chovu trvale hendikepovaných netopýrů v Praze 10</t>
  </si>
  <si>
    <t>ZO ČSOP Nyctalus</t>
  </si>
  <si>
    <t>000454</t>
  </si>
  <si>
    <t>Parčík na Tehovské - Bojovka o poklad parčíku (hra pro děti)</t>
  </si>
  <si>
    <t>Čtyřletá dotace</t>
  </si>
  <si>
    <t>Provoz kulurní zařízení - Trmalova vila</t>
  </si>
  <si>
    <t>Kulturní inkubátor Vršovice</t>
  </si>
  <si>
    <t>Náboženská obec Církve československé husitské v Praze 10 - Vršovice</t>
  </si>
  <si>
    <t>Provoz Vršovického divadla 2018 - 2021</t>
  </si>
  <si>
    <t>Centrum Mana, z.s.</t>
  </si>
  <si>
    <t>Rok</t>
  </si>
  <si>
    <t>IČ</t>
  </si>
  <si>
    <t>Celkem v roce 2019</t>
  </si>
  <si>
    <t>Financování provozních nákladů sportovního areálu a nákladů na údržbu hracích ploch</t>
  </si>
  <si>
    <t>Sportovní klub Union Vršovice, z.s.</t>
  </si>
  <si>
    <t>Podpora organizované činnosti mládeže</t>
  </si>
  <si>
    <t>SK Slavia Praha - pozemní hokej, z.s.</t>
  </si>
  <si>
    <t>Oddíl boxu pro děti a mládež</t>
  </si>
  <si>
    <t>Sporotvní klub 10, z.s.</t>
  </si>
  <si>
    <t>Osobní asistence Osa pro občany městské části Praha 10</t>
  </si>
  <si>
    <t>Fosa, o.p.s</t>
  </si>
  <si>
    <t>Podpora aktivního života rodin s malými dětmi v Praze 10</t>
  </si>
  <si>
    <t>Mateřské a otcovské centrum pohody</t>
  </si>
  <si>
    <t>Dětské krizové centrum - Komplexní Interdisciplinární péče o děti z dysfunkčních rodin v roce 2017 - 2020</t>
  </si>
  <si>
    <t>Dětské krizové centrum, z.ú.</t>
  </si>
  <si>
    <t>Služby asistence občanů MČ Praha 10</t>
  </si>
  <si>
    <t>Asistence, o.p.s.</t>
  </si>
  <si>
    <t xml:space="preserve">Osobní asistence </t>
  </si>
  <si>
    <t>Osobní asistence pro občany MČ Praha 10</t>
  </si>
  <si>
    <t>HEWER, z.s.</t>
  </si>
  <si>
    <t>Komunitní práce s rodinou</t>
  </si>
  <si>
    <t>Terénní program sociálních asistentů Drop In o.p.s. - Streetwork</t>
  </si>
  <si>
    <t>Středisko prevence a léčby drogových závislostí DROP IN, o.p.s.</t>
  </si>
  <si>
    <t>00445228</t>
  </si>
  <si>
    <t>Celkem k podpoře 43 projektů</t>
  </si>
  <si>
    <t>Pokračující víceleté dotace</t>
  </si>
  <si>
    <t>5 (2017)</t>
  </si>
  <si>
    <t>11 (2017)</t>
  </si>
  <si>
    <t>16 (2018)</t>
  </si>
  <si>
    <t>Celkem k podpoře 164 nových projektů</t>
  </si>
  <si>
    <t>Pokračující dvouleté dotace</t>
  </si>
  <si>
    <t>Celkem k podpoření 111 projektů</t>
  </si>
  <si>
    <t>25 (2018)</t>
  </si>
  <si>
    <t>74 (2018)</t>
  </si>
  <si>
    <t>102 (2018)</t>
  </si>
  <si>
    <t>3 (2017)</t>
  </si>
  <si>
    <t>26 (2017)</t>
  </si>
  <si>
    <t>27 (2017)</t>
  </si>
  <si>
    <t>41 (2017)</t>
  </si>
  <si>
    <t>79 (2017)</t>
  </si>
  <si>
    <t>58 (2018)</t>
  </si>
  <si>
    <t>99 (2018)</t>
  </si>
  <si>
    <t>Celkem k podpoření 32 projektů</t>
  </si>
  <si>
    <t>Celkem k podpoření 7 projektů</t>
  </si>
  <si>
    <t>06149260</t>
  </si>
  <si>
    <t>04800061</t>
  </si>
  <si>
    <t>22839810</t>
  </si>
  <si>
    <t>22836357</t>
  </si>
  <si>
    <t>69058059</t>
  </si>
  <si>
    <t>66005850</t>
  </si>
  <si>
    <t>00443441</t>
  </si>
  <si>
    <t>27232140</t>
  </si>
  <si>
    <t>28475542</t>
  </si>
  <si>
    <t>02554062</t>
  </si>
  <si>
    <t>22693114</t>
  </si>
  <si>
    <t>45241945</t>
  </si>
  <si>
    <t>25053728</t>
  </si>
  <si>
    <t>22756388</t>
  </si>
  <si>
    <t>06993109</t>
  </si>
  <si>
    <t>40763421</t>
  </si>
  <si>
    <t>04907434</t>
  </si>
  <si>
    <t>07305656</t>
  </si>
  <si>
    <t>05318823</t>
  </si>
  <si>
    <t>70102465</t>
  </si>
  <si>
    <t>26675579</t>
  </si>
  <si>
    <t>02053969</t>
  </si>
  <si>
    <t>24727211</t>
  </si>
  <si>
    <t>26548526</t>
  </si>
  <si>
    <t>04014201</t>
  </si>
  <si>
    <t>03869997</t>
  </si>
  <si>
    <t>02238489</t>
  </si>
  <si>
    <t>48132179</t>
  </si>
  <si>
    <t>70804222</t>
  </si>
  <si>
    <t>49629328</t>
  </si>
  <si>
    <t>61482129</t>
  </si>
  <si>
    <t>69056901</t>
  </si>
  <si>
    <t>22814175</t>
  </si>
  <si>
    <t>22846662</t>
  </si>
  <si>
    <t>27038289</t>
  </si>
  <si>
    <t>22707476</t>
  </si>
  <si>
    <t>48132217</t>
  </si>
  <si>
    <t>00552941</t>
  </si>
  <si>
    <t>49629191</t>
  </si>
  <si>
    <t>04069811</t>
  </si>
  <si>
    <t>61382442</t>
  </si>
  <si>
    <t>03768791</t>
  </si>
  <si>
    <t>22849289</t>
  </si>
  <si>
    <t>02074249</t>
  </si>
  <si>
    <t>43001513</t>
  </si>
  <si>
    <t>67778275</t>
  </si>
  <si>
    <t>15887456</t>
  </si>
  <si>
    <t>22819819</t>
  </si>
  <si>
    <t>61379417</t>
  </si>
  <si>
    <t>01250116</t>
  </si>
  <si>
    <t>49625837</t>
  </si>
  <si>
    <t>26561166</t>
  </si>
  <si>
    <t>22679138</t>
  </si>
  <si>
    <t>27024784</t>
  </si>
  <si>
    <t>68405766</t>
  </si>
  <si>
    <t>48550698</t>
  </si>
  <si>
    <t>61385417</t>
  </si>
  <si>
    <t>63839709</t>
  </si>
  <si>
    <t>40615863</t>
  </si>
  <si>
    <t>05663148</t>
  </si>
  <si>
    <t>27010325</t>
  </si>
  <si>
    <t>26645696</t>
  </si>
  <si>
    <t>62941712</t>
  </si>
  <si>
    <t>22822917</t>
  </si>
  <si>
    <t>26575418</t>
  </si>
  <si>
    <t>06009824</t>
  </si>
  <si>
    <t>06688896</t>
  </si>
  <si>
    <t>70370338</t>
  </si>
  <si>
    <t>18631487</t>
  </si>
  <si>
    <t>27013251</t>
  </si>
  <si>
    <t>26586703</t>
  </si>
  <si>
    <t>70103372</t>
  </si>
  <si>
    <t>22887016</t>
  </si>
  <si>
    <t>02480395</t>
  </si>
  <si>
    <t>60434830</t>
  </si>
  <si>
    <t>15268179</t>
  </si>
  <si>
    <t>00541753</t>
  </si>
  <si>
    <t>03811867</t>
  </si>
  <si>
    <t>Celkem v roce 2017</t>
  </si>
  <si>
    <t>Celkem v roce 2018</t>
  </si>
  <si>
    <t>Celkem v roce 2020</t>
  </si>
  <si>
    <t>Celkem v roce 2021</t>
  </si>
  <si>
    <t>Celkem v roce 2017 - 2021</t>
  </si>
  <si>
    <t>Celkem v roce 2018 a 2019</t>
  </si>
  <si>
    <t>Celkem v roce 2019 a 2020</t>
  </si>
  <si>
    <t>68406827</t>
  </si>
  <si>
    <t>67776213</t>
  </si>
  <si>
    <t>05509424</t>
  </si>
  <si>
    <t>00538477</t>
  </si>
  <si>
    <t>00506753</t>
  </si>
  <si>
    <t>67770860</t>
  </si>
  <si>
    <t>18623433</t>
  </si>
  <si>
    <t>26104822</t>
  </si>
  <si>
    <t>26548127</t>
  </si>
  <si>
    <t>03757170</t>
  </si>
  <si>
    <t>27017699</t>
  </si>
  <si>
    <t>00473146</t>
  </si>
  <si>
    <t>68403186</t>
  </si>
  <si>
    <t>26614936</t>
  </si>
  <si>
    <t>63111918</t>
  </si>
  <si>
    <t>62937260</t>
  </si>
  <si>
    <t>26611716</t>
  </si>
  <si>
    <t>72543698</t>
  </si>
  <si>
    <t>70099880</t>
  </si>
  <si>
    <t>22665005</t>
  </si>
  <si>
    <t>60460202</t>
  </si>
  <si>
    <t>43873449</t>
  </si>
  <si>
    <t>26629712</t>
  </si>
  <si>
    <t>26616190</t>
  </si>
  <si>
    <t>63108020</t>
  </si>
  <si>
    <t>00445258</t>
  </si>
  <si>
    <t>67365256</t>
  </si>
  <si>
    <t>02267217</t>
  </si>
  <si>
    <t>22724770</t>
  </si>
  <si>
    <t>24732915</t>
  </si>
  <si>
    <t>70837791</t>
  </si>
  <si>
    <t>44846339</t>
  </si>
  <si>
    <t>27052141</t>
  </si>
  <si>
    <t>69780145</t>
  </si>
  <si>
    <t>05978548</t>
  </si>
  <si>
    <t>26554364</t>
  </si>
  <si>
    <t>26708751</t>
  </si>
  <si>
    <t>24743054</t>
  </si>
  <si>
    <t>22814655</t>
  </si>
  <si>
    <t>05013470</t>
  </si>
  <si>
    <t>60447800</t>
  </si>
  <si>
    <t>22665421</t>
  </si>
  <si>
    <t>25617401</t>
  </si>
  <si>
    <t>45241848</t>
  </si>
  <si>
    <t>06229654</t>
  </si>
  <si>
    <t>26996839</t>
  </si>
  <si>
    <t>43873499</t>
  </si>
  <si>
    <t>26594633</t>
  </si>
  <si>
    <t>26544431</t>
  </si>
  <si>
    <t>26546132</t>
  </si>
  <si>
    <t>00496090</t>
  </si>
  <si>
    <t>26623064</t>
  </si>
  <si>
    <t>02771527</t>
  </si>
  <si>
    <t>24724017</t>
  </si>
  <si>
    <t>27388221</t>
  </si>
  <si>
    <t>05516226</t>
  </si>
  <si>
    <t>61383198</t>
  </si>
  <si>
    <t>22613218</t>
  </si>
  <si>
    <t>26528843</t>
  </si>
  <si>
    <t>05268800</t>
  </si>
  <si>
    <t>27948706</t>
  </si>
  <si>
    <t>49625624</t>
  </si>
  <si>
    <t>01615939</t>
  </si>
  <si>
    <t>26200481</t>
  </si>
  <si>
    <t>00536334</t>
  </si>
  <si>
    <t>68380216</t>
  </si>
  <si>
    <t>67779751</t>
  </si>
  <si>
    <t>00571709</t>
  </si>
  <si>
    <t>04655648</t>
  </si>
  <si>
    <t>22906151</t>
  </si>
  <si>
    <t>27053679</t>
  </si>
  <si>
    <t>45248842</t>
  </si>
  <si>
    <t>22754059</t>
  </si>
  <si>
    <t>62931270</t>
  </si>
  <si>
    <t>65995287</t>
  </si>
  <si>
    <t>47611162</t>
  </si>
  <si>
    <t>27035271</t>
  </si>
  <si>
    <t>45701822</t>
  </si>
  <si>
    <t>26520818</t>
  </si>
  <si>
    <t>03776395</t>
  </si>
  <si>
    <t>45250855</t>
  </si>
  <si>
    <t>26667665</t>
  </si>
  <si>
    <t>26641135</t>
  </si>
  <si>
    <t>00675547</t>
  </si>
  <si>
    <t>25721259</t>
  </si>
  <si>
    <t>27171027</t>
  </si>
  <si>
    <t>47611073</t>
  </si>
  <si>
    <t>47611171</t>
  </si>
  <si>
    <t>05291691</t>
  </si>
  <si>
    <t>75081717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</si>
</sst>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8" formatCode="#,##0.00\ &quot;Kč&quot;;[Red]\-#,##0.00\ &quot;Kč&quot;"/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64" fontId="0" fillId="3" borderId="1" xfId="0" applyNumberFormat="1" applyFill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4" fontId="0" fillId="0" borderId="0" xfId="0" applyNumberFormat="1"/>
    <xf numFmtId="6" fontId="0" fillId="0" borderId="1" xfId="0" applyNumberForma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6" fontId="5" fillId="3" borderId="1" xfId="0" applyNumberFormat="1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vertical="top" wrapText="1"/>
    </xf>
    <xf numFmtId="6" fontId="0" fillId="3" borderId="1" xfId="0" applyNumberFormat="1" applyFill="1" applyBorder="1" applyAlignment="1">
      <alignment vertical="top" wrapText="1"/>
    </xf>
    <xf numFmtId="6" fontId="3" fillId="0" borderId="1" xfId="0" applyNumberFormat="1" applyFont="1" applyBorder="1" applyAlignment="1">
      <alignment vertical="top" wrapText="1"/>
    </xf>
    <xf numFmtId="164" fontId="0" fillId="0" borderId="1" xfId="0" applyNumberFormat="1" applyBorder="1"/>
    <xf numFmtId="164" fontId="0" fillId="0" borderId="3" xfId="0" applyNumberFormat="1" applyBorder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8" fontId="3" fillId="0" borderId="0" xfId="0" applyNumberFormat="1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3" fillId="2" borderId="1" xfId="0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 wrapText="1"/>
    </xf>
    <xf numFmtId="164" fontId="0" fillId="0" borderId="3" xfId="0" applyNumberFormat="1" applyBorder="1" applyAlignment="1">
      <alignment horizontal="right" vertical="top" wrapText="1"/>
    </xf>
    <xf numFmtId="164" fontId="0" fillId="0" borderId="3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6" fontId="0" fillId="0" borderId="0" xfId="0" applyNumberFormat="1"/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right" vertical="top" wrapText="1"/>
    </xf>
    <xf numFmtId="164" fontId="7" fillId="4" borderId="1" xfId="0" applyNumberFormat="1" applyFont="1" applyFill="1" applyBorder="1"/>
    <xf numFmtId="6" fontId="7" fillId="0" borderId="1" xfId="0" applyNumberFormat="1" applyFont="1" applyBorder="1" applyAlignment="1">
      <alignment vertical="top" wrapText="1"/>
    </xf>
    <xf numFmtId="6" fontId="8" fillId="0" borderId="1" xfId="0" applyNumberFormat="1" applyFont="1" applyBorder="1" applyAlignment="1">
      <alignment vertical="top" wrapText="1"/>
    </xf>
    <xf numFmtId="6" fontId="7" fillId="4" borderId="1" xfId="0" applyNumberFormat="1" applyFont="1" applyFill="1" applyBorder="1" applyAlignment="1">
      <alignment vertical="top" wrapText="1"/>
    </xf>
    <xf numFmtId="164" fontId="7" fillId="0" borderId="1" xfId="0" applyNumberFormat="1" applyFont="1" applyBorder="1"/>
    <xf numFmtId="164" fontId="6" fillId="0" borderId="6" xfId="0" applyNumberFormat="1" applyFont="1" applyBorder="1"/>
    <xf numFmtId="164" fontId="6" fillId="0" borderId="9" xfId="0" applyNumberFormat="1" applyFont="1" applyBorder="1"/>
    <xf numFmtId="164" fontId="7" fillId="4" borderId="1" xfId="0" applyNumberFormat="1" applyFont="1" applyFill="1" applyBorder="1" applyAlignment="1"/>
    <xf numFmtId="164" fontId="7" fillId="0" borderId="1" xfId="0" applyNumberFormat="1" applyFont="1" applyBorder="1" applyAlignment="1"/>
    <xf numFmtId="164" fontId="6" fillId="0" borderId="1" xfId="0" applyNumberFormat="1" applyFont="1" applyBorder="1" applyAlignment="1"/>
    <xf numFmtId="164" fontId="7" fillId="4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 wrapText="1"/>
    </xf>
    <xf numFmtId="49" fontId="0" fillId="0" borderId="3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="90" zoomScaleNormal="90" workbookViewId="0">
      <selection activeCell="C87" sqref="C87"/>
    </sheetView>
  </sheetViews>
  <sheetFormatPr defaultRowHeight="15" x14ac:dyDescent="0.25"/>
  <cols>
    <col min="2" max="2" width="11" customWidth="1"/>
    <col min="3" max="3" width="41.42578125" customWidth="1"/>
    <col min="4" max="4" width="24.5703125" customWidth="1"/>
    <col min="5" max="5" width="14.85546875" customWidth="1"/>
    <col min="6" max="6" width="9" customWidth="1"/>
    <col min="7" max="7" width="19.85546875" customWidth="1"/>
    <col min="8" max="8" width="20.28515625" customWidth="1"/>
    <col min="9" max="9" width="16.42578125" customWidth="1"/>
  </cols>
  <sheetData>
    <row r="1" spans="1:9" ht="18.75" x14ac:dyDescent="0.3">
      <c r="A1" s="1" t="s">
        <v>0</v>
      </c>
    </row>
    <row r="2" spans="1:9" s="18" customFormat="1" ht="49.5" customHeight="1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941</v>
      </c>
      <c r="F2" s="19" t="s">
        <v>940</v>
      </c>
      <c r="G2" s="19" t="s">
        <v>5</v>
      </c>
      <c r="H2" s="19" t="s">
        <v>127</v>
      </c>
      <c r="I2" s="19" t="s">
        <v>130</v>
      </c>
    </row>
    <row r="3" spans="1:9" ht="30" x14ac:dyDescent="0.25">
      <c r="A3" s="2" t="s">
        <v>6</v>
      </c>
      <c r="B3" s="3" t="s">
        <v>7</v>
      </c>
      <c r="C3" s="2" t="s">
        <v>8</v>
      </c>
      <c r="D3" s="2" t="s">
        <v>9</v>
      </c>
      <c r="E3" s="22">
        <v>65993250</v>
      </c>
      <c r="F3" s="20">
        <v>2019</v>
      </c>
      <c r="G3" s="10">
        <v>100000</v>
      </c>
      <c r="H3" s="10">
        <v>50000</v>
      </c>
      <c r="I3" s="4">
        <v>50000</v>
      </c>
    </row>
    <row r="4" spans="1:9" ht="45" x14ac:dyDescent="0.25">
      <c r="A4" s="2" t="s">
        <v>10</v>
      </c>
      <c r="B4" s="3" t="s">
        <v>7</v>
      </c>
      <c r="C4" s="2" t="s">
        <v>11</v>
      </c>
      <c r="D4" s="2" t="s">
        <v>12</v>
      </c>
      <c r="E4" s="22">
        <v>24676195</v>
      </c>
      <c r="F4" s="20">
        <v>2019</v>
      </c>
      <c r="G4" s="10">
        <v>286000</v>
      </c>
      <c r="H4" s="10">
        <v>200000</v>
      </c>
      <c r="I4" s="4">
        <v>100000</v>
      </c>
    </row>
    <row r="5" spans="1:9" ht="30" x14ac:dyDescent="0.25">
      <c r="A5" s="2" t="s">
        <v>13</v>
      </c>
      <c r="B5" s="3" t="s">
        <v>7</v>
      </c>
      <c r="C5" s="2" t="s">
        <v>14</v>
      </c>
      <c r="D5" s="2" t="s">
        <v>15</v>
      </c>
      <c r="E5" s="22">
        <v>73631043</v>
      </c>
      <c r="F5" s="20">
        <v>2019</v>
      </c>
      <c r="G5" s="10">
        <v>93000</v>
      </c>
      <c r="H5" s="10">
        <v>30000</v>
      </c>
      <c r="I5" s="4">
        <v>20000</v>
      </c>
    </row>
    <row r="6" spans="1:9" ht="37.5" customHeight="1" x14ac:dyDescent="0.25">
      <c r="A6" s="2" t="s">
        <v>16</v>
      </c>
      <c r="B6" s="3" t="s">
        <v>7</v>
      </c>
      <c r="C6" s="2" t="s">
        <v>17</v>
      </c>
      <c r="D6" s="2" t="s">
        <v>18</v>
      </c>
      <c r="E6" s="22">
        <v>47611871</v>
      </c>
      <c r="F6" s="20">
        <v>2019</v>
      </c>
      <c r="G6" s="10">
        <v>50000</v>
      </c>
      <c r="H6" s="10">
        <v>50000</v>
      </c>
      <c r="I6" s="4">
        <v>50000</v>
      </c>
    </row>
    <row r="7" spans="1:9" ht="45" x14ac:dyDescent="0.25">
      <c r="A7" s="2" t="s">
        <v>19</v>
      </c>
      <c r="B7" s="3" t="s">
        <v>7</v>
      </c>
      <c r="C7" s="2" t="s">
        <v>20</v>
      </c>
      <c r="D7" s="2" t="s">
        <v>21</v>
      </c>
      <c r="E7" s="22">
        <v>72543698</v>
      </c>
      <c r="F7" s="20">
        <v>2019</v>
      </c>
      <c r="G7" s="10">
        <v>80000</v>
      </c>
      <c r="H7" s="10">
        <v>80000</v>
      </c>
      <c r="I7" s="4">
        <v>40000</v>
      </c>
    </row>
    <row r="8" spans="1:9" ht="30" x14ac:dyDescent="0.25">
      <c r="A8" s="2" t="s">
        <v>22</v>
      </c>
      <c r="B8" s="3" t="s">
        <v>7</v>
      </c>
      <c r="C8" s="2" t="s">
        <v>23</v>
      </c>
      <c r="D8" s="2" t="s">
        <v>24</v>
      </c>
      <c r="E8" s="22" t="s">
        <v>985</v>
      </c>
      <c r="F8" s="20">
        <v>2019</v>
      </c>
      <c r="G8" s="10">
        <v>216000</v>
      </c>
      <c r="H8" s="10">
        <v>20000</v>
      </c>
      <c r="I8" s="4">
        <v>20000</v>
      </c>
    </row>
    <row r="9" spans="1:9" ht="45" x14ac:dyDescent="0.25">
      <c r="A9" s="5" t="s">
        <v>25</v>
      </c>
      <c r="B9" s="6" t="s">
        <v>7</v>
      </c>
      <c r="C9" s="5" t="s">
        <v>26</v>
      </c>
      <c r="D9" s="5" t="s">
        <v>27</v>
      </c>
      <c r="E9" s="37" t="s">
        <v>984</v>
      </c>
      <c r="F9" s="20">
        <v>2019</v>
      </c>
      <c r="G9" s="14">
        <v>320000</v>
      </c>
      <c r="H9" s="14">
        <v>100000</v>
      </c>
      <c r="I9" s="7">
        <v>50000</v>
      </c>
    </row>
    <row r="10" spans="1:9" ht="30" x14ac:dyDescent="0.25">
      <c r="A10" s="2" t="s">
        <v>28</v>
      </c>
      <c r="B10" s="3" t="s">
        <v>7</v>
      </c>
      <c r="C10" s="2" t="s">
        <v>29</v>
      </c>
      <c r="D10" s="2" t="s">
        <v>30</v>
      </c>
      <c r="E10" s="22" t="s">
        <v>986</v>
      </c>
      <c r="F10" s="20">
        <v>2019</v>
      </c>
      <c r="G10" s="10">
        <v>1628000</v>
      </c>
      <c r="H10" s="10">
        <v>397000</v>
      </c>
      <c r="I10" s="4">
        <v>300000</v>
      </c>
    </row>
    <row r="11" spans="1:9" ht="50.25" customHeight="1" x14ac:dyDescent="0.25">
      <c r="A11" s="2" t="s">
        <v>31</v>
      </c>
      <c r="B11" s="3" t="s">
        <v>7</v>
      </c>
      <c r="C11" s="2" t="s">
        <v>32</v>
      </c>
      <c r="D11" s="2" t="s">
        <v>33</v>
      </c>
      <c r="E11" s="22" t="s">
        <v>987</v>
      </c>
      <c r="F11" s="20">
        <v>2019</v>
      </c>
      <c r="G11" s="10">
        <v>750000</v>
      </c>
      <c r="H11" s="10">
        <v>20000</v>
      </c>
      <c r="I11" s="4">
        <v>20000</v>
      </c>
    </row>
    <row r="12" spans="1:9" ht="30" x14ac:dyDescent="0.25">
      <c r="A12" s="2" t="s">
        <v>34</v>
      </c>
      <c r="B12" s="3" t="s">
        <v>7</v>
      </c>
      <c r="C12" s="2" t="s">
        <v>35</v>
      </c>
      <c r="D12" s="2" t="s">
        <v>36</v>
      </c>
      <c r="E12" s="22" t="s">
        <v>988</v>
      </c>
      <c r="F12" s="20">
        <v>2019</v>
      </c>
      <c r="G12" s="10">
        <v>1795900</v>
      </c>
      <c r="H12" s="10">
        <v>186000</v>
      </c>
      <c r="I12" s="4">
        <v>100000</v>
      </c>
    </row>
    <row r="13" spans="1:9" ht="30" x14ac:dyDescent="0.25">
      <c r="A13" s="5" t="s">
        <v>37</v>
      </c>
      <c r="B13" s="6" t="s">
        <v>7</v>
      </c>
      <c r="C13" s="5" t="s">
        <v>38</v>
      </c>
      <c r="D13" s="5" t="s">
        <v>39</v>
      </c>
      <c r="E13" s="37" t="s">
        <v>989</v>
      </c>
      <c r="F13" s="20">
        <v>2019</v>
      </c>
      <c r="G13" s="14">
        <v>70800</v>
      </c>
      <c r="H13" s="14">
        <v>64300</v>
      </c>
      <c r="I13" s="7">
        <v>55000</v>
      </c>
    </row>
    <row r="14" spans="1:9" ht="30" x14ac:dyDescent="0.25">
      <c r="A14" s="5" t="s">
        <v>40</v>
      </c>
      <c r="B14" s="6" t="s">
        <v>7</v>
      </c>
      <c r="C14" s="5" t="s">
        <v>41</v>
      </c>
      <c r="D14" s="5" t="s">
        <v>36</v>
      </c>
      <c r="E14" s="22" t="s">
        <v>988</v>
      </c>
      <c r="F14" s="20">
        <v>2019</v>
      </c>
      <c r="G14" s="14">
        <v>1183852</v>
      </c>
      <c r="H14" s="14">
        <v>284352</v>
      </c>
      <c r="I14" s="7">
        <v>150000</v>
      </c>
    </row>
    <row r="15" spans="1:9" ht="30" x14ac:dyDescent="0.25">
      <c r="A15" s="2" t="s">
        <v>42</v>
      </c>
      <c r="B15" s="3" t="s">
        <v>7</v>
      </c>
      <c r="C15" s="2" t="s">
        <v>43</v>
      </c>
      <c r="D15" s="2" t="s">
        <v>44</v>
      </c>
      <c r="E15" s="22" t="s">
        <v>990</v>
      </c>
      <c r="F15" s="20">
        <v>2019</v>
      </c>
      <c r="G15" s="10">
        <v>70500</v>
      </c>
      <c r="H15" s="10">
        <v>15000</v>
      </c>
      <c r="I15" s="4">
        <v>15000</v>
      </c>
    </row>
    <row r="16" spans="1:9" ht="30" x14ac:dyDescent="0.25">
      <c r="A16" s="2" t="s">
        <v>45</v>
      </c>
      <c r="B16" s="3" t="s">
        <v>7</v>
      </c>
      <c r="C16" s="2" t="s">
        <v>46</v>
      </c>
      <c r="D16" s="2" t="s">
        <v>47</v>
      </c>
      <c r="E16" s="22" t="s">
        <v>991</v>
      </c>
      <c r="F16" s="20">
        <v>2019</v>
      </c>
      <c r="G16" s="10">
        <v>200000</v>
      </c>
      <c r="H16" s="10">
        <v>200000</v>
      </c>
      <c r="I16" s="4">
        <v>100000</v>
      </c>
    </row>
    <row r="17" spans="1:9" ht="30" x14ac:dyDescent="0.25">
      <c r="A17" s="2" t="s">
        <v>48</v>
      </c>
      <c r="B17" s="3" t="s">
        <v>7</v>
      </c>
      <c r="C17" s="2" t="s">
        <v>49</v>
      </c>
      <c r="D17" s="2" t="s">
        <v>47</v>
      </c>
      <c r="E17" s="22" t="s">
        <v>991</v>
      </c>
      <c r="F17" s="20">
        <v>2019</v>
      </c>
      <c r="G17" s="10">
        <v>390000</v>
      </c>
      <c r="H17" s="10">
        <v>240000</v>
      </c>
      <c r="I17" s="4">
        <v>100000</v>
      </c>
    </row>
    <row r="18" spans="1:9" ht="30" x14ac:dyDescent="0.25">
      <c r="A18" s="2" t="s">
        <v>50</v>
      </c>
      <c r="B18" s="3" t="s">
        <v>7</v>
      </c>
      <c r="C18" s="2" t="s">
        <v>51</v>
      </c>
      <c r="D18" s="2" t="s">
        <v>52</v>
      </c>
      <c r="E18" s="22" t="s">
        <v>992</v>
      </c>
      <c r="F18" s="20">
        <v>2019</v>
      </c>
      <c r="G18" s="10">
        <v>171000</v>
      </c>
      <c r="H18" s="10">
        <v>171000</v>
      </c>
      <c r="I18" s="4">
        <v>55000</v>
      </c>
    </row>
    <row r="19" spans="1:9" ht="30" x14ac:dyDescent="0.25">
      <c r="A19" s="5" t="s">
        <v>53</v>
      </c>
      <c r="B19" s="6" t="s">
        <v>7</v>
      </c>
      <c r="C19" s="5" t="s">
        <v>54</v>
      </c>
      <c r="D19" s="5" t="s">
        <v>55</v>
      </c>
      <c r="E19" s="37" t="s">
        <v>993</v>
      </c>
      <c r="F19" s="20">
        <v>2019</v>
      </c>
      <c r="G19" s="14">
        <v>250000</v>
      </c>
      <c r="H19" s="14">
        <v>235000</v>
      </c>
      <c r="I19" s="7">
        <v>100000</v>
      </c>
    </row>
    <row r="20" spans="1:9" ht="30" x14ac:dyDescent="0.25">
      <c r="A20" s="2" t="s">
        <v>56</v>
      </c>
      <c r="B20" s="3" t="s">
        <v>7</v>
      </c>
      <c r="C20" s="2" t="s">
        <v>57</v>
      </c>
      <c r="D20" s="2" t="s">
        <v>58</v>
      </c>
      <c r="E20" s="22" t="s">
        <v>994</v>
      </c>
      <c r="F20" s="20">
        <v>2019</v>
      </c>
      <c r="G20" s="10">
        <v>7000</v>
      </c>
      <c r="H20" s="10">
        <v>7000</v>
      </c>
      <c r="I20" s="4">
        <v>7000</v>
      </c>
    </row>
    <row r="21" spans="1:9" ht="30" x14ac:dyDescent="0.25">
      <c r="A21" s="2" t="s">
        <v>59</v>
      </c>
      <c r="B21" s="3" t="s">
        <v>7</v>
      </c>
      <c r="C21" s="2" t="s">
        <v>60</v>
      </c>
      <c r="D21" s="2" t="s">
        <v>61</v>
      </c>
      <c r="E21" s="22"/>
      <c r="F21" s="20">
        <v>2019</v>
      </c>
      <c r="G21" s="10">
        <v>27000</v>
      </c>
      <c r="H21" s="10">
        <v>27000</v>
      </c>
      <c r="I21" s="4">
        <v>20000</v>
      </c>
    </row>
    <row r="22" spans="1:9" ht="30" x14ac:dyDescent="0.25">
      <c r="A22" s="2" t="s">
        <v>62</v>
      </c>
      <c r="B22" s="3" t="s">
        <v>7</v>
      </c>
      <c r="C22" s="2" t="s">
        <v>63</v>
      </c>
      <c r="D22" s="2" t="s">
        <v>64</v>
      </c>
      <c r="E22" s="22" t="s">
        <v>995</v>
      </c>
      <c r="F22" s="20">
        <v>2019</v>
      </c>
      <c r="G22" s="10">
        <v>740000</v>
      </c>
      <c r="H22" s="10">
        <v>530000</v>
      </c>
      <c r="I22" s="4">
        <v>350000</v>
      </c>
    </row>
    <row r="23" spans="1:9" ht="30" x14ac:dyDescent="0.25">
      <c r="A23" s="2" t="s">
        <v>65</v>
      </c>
      <c r="B23" s="3" t="s">
        <v>7</v>
      </c>
      <c r="C23" s="2" t="s">
        <v>66</v>
      </c>
      <c r="D23" s="2" t="s">
        <v>67</v>
      </c>
      <c r="E23" s="22" t="s">
        <v>996</v>
      </c>
      <c r="F23" s="20">
        <v>2019</v>
      </c>
      <c r="G23" s="10">
        <v>260000</v>
      </c>
      <c r="H23" s="10">
        <v>250000</v>
      </c>
      <c r="I23" s="4">
        <v>55000</v>
      </c>
    </row>
    <row r="24" spans="1:9" ht="30" x14ac:dyDescent="0.25">
      <c r="A24" s="5" t="s">
        <v>68</v>
      </c>
      <c r="B24" s="6" t="s">
        <v>7</v>
      </c>
      <c r="C24" s="5" t="s">
        <v>69</v>
      </c>
      <c r="D24" s="5" t="s">
        <v>70</v>
      </c>
      <c r="E24" s="37" t="s">
        <v>997</v>
      </c>
      <c r="F24" s="20">
        <v>2019</v>
      </c>
      <c r="G24" s="14">
        <v>450000</v>
      </c>
      <c r="H24" s="14">
        <v>70000</v>
      </c>
      <c r="I24" s="7">
        <v>20000</v>
      </c>
    </row>
    <row r="25" spans="1:9" ht="30" x14ac:dyDescent="0.25">
      <c r="A25" s="2" t="s">
        <v>71</v>
      </c>
      <c r="B25" s="3" t="s">
        <v>7</v>
      </c>
      <c r="C25" s="2" t="s">
        <v>72</v>
      </c>
      <c r="D25" s="2" t="s">
        <v>73</v>
      </c>
      <c r="E25" s="22" t="s">
        <v>998</v>
      </c>
      <c r="F25" s="20">
        <v>2019</v>
      </c>
      <c r="G25" s="10">
        <v>217864</v>
      </c>
      <c r="H25" s="10">
        <v>209864</v>
      </c>
      <c r="I25" s="4">
        <v>150000</v>
      </c>
    </row>
    <row r="26" spans="1:9" ht="30" x14ac:dyDescent="0.25">
      <c r="A26" s="5" t="s">
        <v>74</v>
      </c>
      <c r="B26" s="6" t="s">
        <v>7</v>
      </c>
      <c r="C26" s="5" t="s">
        <v>75</v>
      </c>
      <c r="D26" s="5" t="s">
        <v>76</v>
      </c>
      <c r="E26" s="37" t="s">
        <v>998</v>
      </c>
      <c r="F26" s="20">
        <v>2019</v>
      </c>
      <c r="G26" s="14">
        <v>193200</v>
      </c>
      <c r="H26" s="14">
        <v>168200</v>
      </c>
      <c r="I26" s="7">
        <v>20000</v>
      </c>
    </row>
    <row r="27" spans="1:9" ht="30" x14ac:dyDescent="0.25">
      <c r="A27" s="2" t="s">
        <v>77</v>
      </c>
      <c r="B27" s="3" t="s">
        <v>7</v>
      </c>
      <c r="C27" s="2" t="s">
        <v>78</v>
      </c>
      <c r="D27" s="2" t="s">
        <v>70</v>
      </c>
      <c r="E27" s="22" t="s">
        <v>997</v>
      </c>
      <c r="F27" s="20">
        <v>2019</v>
      </c>
      <c r="G27" s="10">
        <v>45000</v>
      </c>
      <c r="H27" s="10">
        <v>45000</v>
      </c>
      <c r="I27" s="4">
        <v>20000</v>
      </c>
    </row>
    <row r="28" spans="1:9" ht="30" x14ac:dyDescent="0.25">
      <c r="A28" s="2" t="s">
        <v>79</v>
      </c>
      <c r="B28" s="3" t="s">
        <v>7</v>
      </c>
      <c r="C28" s="2" t="s">
        <v>80</v>
      </c>
      <c r="D28" s="2" t="s">
        <v>81</v>
      </c>
      <c r="E28" s="22" t="s">
        <v>1000</v>
      </c>
      <c r="F28" s="20">
        <v>2019</v>
      </c>
      <c r="G28" s="10">
        <v>22000</v>
      </c>
      <c r="H28" s="10">
        <v>5000</v>
      </c>
      <c r="I28" s="4">
        <v>5000</v>
      </c>
    </row>
    <row r="29" spans="1:9" ht="30" x14ac:dyDescent="0.25">
      <c r="A29" s="2" t="s">
        <v>82</v>
      </c>
      <c r="B29" s="3" t="s">
        <v>7</v>
      </c>
      <c r="C29" s="2" t="s">
        <v>83</v>
      </c>
      <c r="D29" s="2" t="s">
        <v>70</v>
      </c>
      <c r="E29" s="22" t="s">
        <v>997</v>
      </c>
      <c r="F29" s="20">
        <v>2019</v>
      </c>
      <c r="G29" s="10">
        <v>60000</v>
      </c>
      <c r="H29" s="10">
        <v>60000</v>
      </c>
      <c r="I29" s="4">
        <v>30000</v>
      </c>
    </row>
    <row r="30" spans="1:9" ht="30" x14ac:dyDescent="0.25">
      <c r="A30" s="2" t="s">
        <v>84</v>
      </c>
      <c r="B30" s="3" t="s">
        <v>7</v>
      </c>
      <c r="C30" s="2" t="s">
        <v>85</v>
      </c>
      <c r="D30" s="2" t="s">
        <v>86</v>
      </c>
      <c r="E30" s="22" t="s">
        <v>1001</v>
      </c>
      <c r="F30" s="20">
        <v>2019</v>
      </c>
      <c r="G30" s="10">
        <v>9282200</v>
      </c>
      <c r="H30" s="10">
        <v>9282200</v>
      </c>
      <c r="I30" s="4">
        <v>500000</v>
      </c>
    </row>
    <row r="31" spans="1:9" ht="30" x14ac:dyDescent="0.25">
      <c r="A31" s="2" t="s">
        <v>87</v>
      </c>
      <c r="B31" s="3" t="s">
        <v>7</v>
      </c>
      <c r="C31" s="2" t="s">
        <v>88</v>
      </c>
      <c r="D31" s="2" t="s">
        <v>89</v>
      </c>
      <c r="E31" s="22" t="s">
        <v>1000</v>
      </c>
      <c r="F31" s="20">
        <v>2019</v>
      </c>
      <c r="G31" s="10">
        <v>173000</v>
      </c>
      <c r="H31" s="10">
        <v>138000</v>
      </c>
      <c r="I31" s="4">
        <v>130000</v>
      </c>
    </row>
    <row r="32" spans="1:9" ht="30" x14ac:dyDescent="0.25">
      <c r="A32" s="5" t="s">
        <v>90</v>
      </c>
      <c r="B32" s="6" t="s">
        <v>7</v>
      </c>
      <c r="C32" s="5" t="s">
        <v>91</v>
      </c>
      <c r="D32" s="5" t="s">
        <v>92</v>
      </c>
      <c r="E32" s="22" t="s">
        <v>999</v>
      </c>
      <c r="F32" s="20">
        <v>2019</v>
      </c>
      <c r="G32" s="14">
        <v>346700</v>
      </c>
      <c r="H32" s="14">
        <v>346700</v>
      </c>
      <c r="I32" s="7">
        <v>75000</v>
      </c>
    </row>
    <row r="33" spans="1:9" ht="30" x14ac:dyDescent="0.25">
      <c r="A33" s="2" t="s">
        <v>93</v>
      </c>
      <c r="B33" s="3" t="s">
        <v>7</v>
      </c>
      <c r="C33" s="2" t="s">
        <v>94</v>
      </c>
      <c r="D33" s="2" t="s">
        <v>95</v>
      </c>
      <c r="E33" s="22" t="s">
        <v>1002</v>
      </c>
      <c r="F33" s="20">
        <v>2019</v>
      </c>
      <c r="G33" s="10">
        <v>1208000</v>
      </c>
      <c r="H33" s="10">
        <v>268000</v>
      </c>
      <c r="I33" s="4">
        <v>180000</v>
      </c>
    </row>
    <row r="34" spans="1:9" ht="30" x14ac:dyDescent="0.25">
      <c r="A34" s="2" t="s">
        <v>96</v>
      </c>
      <c r="B34" s="3" t="s">
        <v>7</v>
      </c>
      <c r="C34" s="2" t="s">
        <v>97</v>
      </c>
      <c r="D34" s="2" t="s">
        <v>98</v>
      </c>
      <c r="E34" s="22" t="s">
        <v>1003</v>
      </c>
      <c r="F34" s="20">
        <v>2019</v>
      </c>
      <c r="G34" s="10">
        <v>193000</v>
      </c>
      <c r="H34" s="10">
        <v>193000</v>
      </c>
      <c r="I34" s="4">
        <v>120000</v>
      </c>
    </row>
    <row r="35" spans="1:9" ht="30" x14ac:dyDescent="0.25">
      <c r="A35" s="2" t="s">
        <v>99</v>
      </c>
      <c r="B35" s="3" t="s">
        <v>7</v>
      </c>
      <c r="C35" s="2" t="s">
        <v>100</v>
      </c>
      <c r="D35" s="2" t="s">
        <v>101</v>
      </c>
      <c r="E35" s="22" t="s">
        <v>1004</v>
      </c>
      <c r="F35" s="20">
        <v>2019</v>
      </c>
      <c r="G35" s="10">
        <v>1361200</v>
      </c>
      <c r="H35" s="10">
        <v>90000</v>
      </c>
      <c r="I35" s="4">
        <v>70000</v>
      </c>
    </row>
    <row r="36" spans="1:9" ht="30" x14ac:dyDescent="0.25">
      <c r="A36" s="2" t="s">
        <v>102</v>
      </c>
      <c r="B36" s="3" t="s">
        <v>7</v>
      </c>
      <c r="C36" s="2" t="s">
        <v>103</v>
      </c>
      <c r="D36" s="2" t="s">
        <v>104</v>
      </c>
      <c r="E36" s="22" t="s">
        <v>1005</v>
      </c>
      <c r="F36" s="20">
        <v>2019</v>
      </c>
      <c r="G36" s="10">
        <v>223000</v>
      </c>
      <c r="H36" s="10">
        <v>131000</v>
      </c>
      <c r="I36" s="4">
        <v>80000</v>
      </c>
    </row>
    <row r="37" spans="1:9" ht="30" x14ac:dyDescent="0.25">
      <c r="A37" s="2" t="s">
        <v>105</v>
      </c>
      <c r="B37" s="3" t="s">
        <v>7</v>
      </c>
      <c r="C37" s="2" t="s">
        <v>106</v>
      </c>
      <c r="D37" s="2" t="s">
        <v>107</v>
      </c>
      <c r="E37" s="22" t="s">
        <v>1006</v>
      </c>
      <c r="F37" s="20">
        <v>2019</v>
      </c>
      <c r="G37" s="10">
        <v>300000</v>
      </c>
      <c r="H37" s="10">
        <v>120000</v>
      </c>
      <c r="I37" s="4">
        <v>120000</v>
      </c>
    </row>
    <row r="38" spans="1:9" ht="30" x14ac:dyDescent="0.25">
      <c r="A38" s="2" t="s">
        <v>108</v>
      </c>
      <c r="B38" s="3" t="s">
        <v>7</v>
      </c>
      <c r="C38" s="2" t="s">
        <v>109</v>
      </c>
      <c r="D38" s="2" t="s">
        <v>110</v>
      </c>
      <c r="E38" s="22" t="s">
        <v>1007</v>
      </c>
      <c r="F38" s="20">
        <v>2019</v>
      </c>
      <c r="G38" s="10">
        <v>93283</v>
      </c>
      <c r="H38" s="10">
        <v>83955</v>
      </c>
      <c r="I38" s="4">
        <v>83000</v>
      </c>
    </row>
    <row r="39" spans="1:9" ht="30" x14ac:dyDescent="0.25">
      <c r="A39" s="2" t="s">
        <v>111</v>
      </c>
      <c r="B39" s="3" t="s">
        <v>7</v>
      </c>
      <c r="C39" s="2" t="s">
        <v>112</v>
      </c>
      <c r="D39" s="2" t="s">
        <v>113</v>
      </c>
      <c r="E39" s="22"/>
      <c r="F39" s="20">
        <v>2019</v>
      </c>
      <c r="G39" s="10">
        <v>3500</v>
      </c>
      <c r="H39" s="10">
        <v>3500</v>
      </c>
      <c r="I39" s="4">
        <v>3000</v>
      </c>
    </row>
    <row r="40" spans="1:9" ht="30" x14ac:dyDescent="0.25">
      <c r="A40" s="2" t="s">
        <v>114</v>
      </c>
      <c r="B40" s="3" t="s">
        <v>7</v>
      </c>
      <c r="C40" s="2" t="s">
        <v>115</v>
      </c>
      <c r="D40" s="2" t="s">
        <v>113</v>
      </c>
      <c r="E40" s="22"/>
      <c r="F40" s="20">
        <v>2019</v>
      </c>
      <c r="G40" s="10">
        <v>2000</v>
      </c>
      <c r="H40" s="10">
        <v>2000</v>
      </c>
      <c r="I40" s="4">
        <v>2000</v>
      </c>
    </row>
    <row r="41" spans="1:9" ht="30" x14ac:dyDescent="0.25">
      <c r="A41" s="2" t="s">
        <v>116</v>
      </c>
      <c r="B41" s="3" t="s">
        <v>7</v>
      </c>
      <c r="C41" s="2" t="s">
        <v>117</v>
      </c>
      <c r="D41" s="2" t="s">
        <v>113</v>
      </c>
      <c r="E41" s="22"/>
      <c r="F41" s="20">
        <v>2019</v>
      </c>
      <c r="G41" s="10">
        <v>11000</v>
      </c>
      <c r="H41" s="10">
        <v>11000</v>
      </c>
      <c r="I41" s="4">
        <v>11000</v>
      </c>
    </row>
    <row r="42" spans="1:9" ht="30" x14ac:dyDescent="0.25">
      <c r="A42" s="2" t="s">
        <v>118</v>
      </c>
      <c r="B42" s="3" t="s">
        <v>7</v>
      </c>
      <c r="C42" s="2" t="s">
        <v>119</v>
      </c>
      <c r="D42" s="2" t="s">
        <v>120</v>
      </c>
      <c r="E42" s="22" t="s">
        <v>1008</v>
      </c>
      <c r="F42" s="20">
        <v>2019</v>
      </c>
      <c r="G42" s="10">
        <v>258450</v>
      </c>
      <c r="H42" s="10">
        <v>79450</v>
      </c>
      <c r="I42" s="4">
        <v>40000</v>
      </c>
    </row>
    <row r="43" spans="1:9" ht="30" x14ac:dyDescent="0.25">
      <c r="A43" s="2" t="s">
        <v>121</v>
      </c>
      <c r="B43" s="3" t="s">
        <v>7</v>
      </c>
      <c r="C43" s="2" t="s">
        <v>122</v>
      </c>
      <c r="D43" s="2" t="s">
        <v>120</v>
      </c>
      <c r="E43" s="22" t="s">
        <v>1008</v>
      </c>
      <c r="F43" s="20">
        <v>2019</v>
      </c>
      <c r="G43" s="10">
        <v>314150</v>
      </c>
      <c r="H43" s="10">
        <v>99150</v>
      </c>
      <c r="I43" s="4">
        <v>50000</v>
      </c>
    </row>
    <row r="44" spans="1:9" ht="30" x14ac:dyDescent="0.25">
      <c r="A44" s="2" t="s">
        <v>123</v>
      </c>
      <c r="B44" s="3" t="s">
        <v>7</v>
      </c>
      <c r="C44" s="2" t="s">
        <v>124</v>
      </c>
      <c r="D44" s="2" t="s">
        <v>120</v>
      </c>
      <c r="E44" s="22" t="s">
        <v>1008</v>
      </c>
      <c r="F44" s="20">
        <v>2019</v>
      </c>
      <c r="G44" s="10">
        <v>669700</v>
      </c>
      <c r="H44" s="10">
        <v>110000</v>
      </c>
      <c r="I44" s="4">
        <v>60000</v>
      </c>
    </row>
    <row r="45" spans="1:9" ht="30" x14ac:dyDescent="0.25">
      <c r="A45" s="2" t="s">
        <v>125</v>
      </c>
      <c r="B45" s="3" t="s">
        <v>7</v>
      </c>
      <c r="C45" s="2" t="s">
        <v>126</v>
      </c>
      <c r="D45" s="2" t="s">
        <v>120</v>
      </c>
      <c r="E45" s="22" t="s">
        <v>1008</v>
      </c>
      <c r="F45" s="20">
        <v>2019</v>
      </c>
      <c r="G45" s="10">
        <v>528200</v>
      </c>
      <c r="H45" s="10">
        <v>120000</v>
      </c>
      <c r="I45" s="4">
        <v>60000</v>
      </c>
    </row>
    <row r="46" spans="1:9" ht="15" customHeight="1" x14ac:dyDescent="0.25">
      <c r="A46" s="59" t="s">
        <v>964</v>
      </c>
      <c r="B46" s="60"/>
      <c r="C46" s="60"/>
      <c r="D46" s="60"/>
      <c r="E46" s="60"/>
      <c r="F46" s="61"/>
      <c r="G46" s="15">
        <f>SUM(G3:G45)</f>
        <v>24644499</v>
      </c>
      <c r="H46" s="15">
        <f>SUM(H3:H45)</f>
        <v>14792671</v>
      </c>
      <c r="I46" s="8">
        <f>SUM(I3:I45)</f>
        <v>3586000</v>
      </c>
    </row>
    <row r="47" spans="1:9" x14ac:dyDescent="0.25">
      <c r="A47" s="23"/>
      <c r="B47" s="23"/>
      <c r="C47" s="23"/>
      <c r="D47" s="24"/>
      <c r="E47" s="24"/>
      <c r="F47" s="24"/>
      <c r="G47" s="25"/>
      <c r="H47" s="25"/>
      <c r="I47" s="26"/>
    </row>
    <row r="48" spans="1:9" ht="15" customHeight="1" x14ac:dyDescent="0.25">
      <c r="A48" s="27"/>
      <c r="B48" s="27"/>
      <c r="C48" s="27"/>
      <c r="D48" s="28"/>
      <c r="E48" s="28"/>
      <c r="F48" s="28"/>
      <c r="G48" s="28"/>
      <c r="H48" s="28"/>
      <c r="I48" s="28"/>
    </row>
    <row r="49" spans="1:9" ht="15" customHeight="1" x14ac:dyDescent="0.25">
      <c r="A49" s="63" t="s">
        <v>965</v>
      </c>
      <c r="B49" s="63"/>
      <c r="C49" s="63"/>
      <c r="D49" s="63"/>
    </row>
    <row r="50" spans="1:9" ht="45.75" customHeight="1" x14ac:dyDescent="0.25">
      <c r="A50" s="19" t="s">
        <v>1</v>
      </c>
      <c r="B50" s="19" t="s">
        <v>2</v>
      </c>
      <c r="C50" s="19" t="s">
        <v>3</v>
      </c>
      <c r="D50" s="19" t="s">
        <v>4</v>
      </c>
      <c r="E50" s="19" t="s">
        <v>941</v>
      </c>
      <c r="F50" s="19" t="s">
        <v>940</v>
      </c>
      <c r="G50" s="19" t="s">
        <v>5</v>
      </c>
      <c r="H50" s="19" t="s">
        <v>127</v>
      </c>
      <c r="I50" s="19" t="s">
        <v>130</v>
      </c>
    </row>
    <row r="51" spans="1:9" ht="15" customHeight="1" x14ac:dyDescent="0.25">
      <c r="A51" s="68" t="s">
        <v>966</v>
      </c>
      <c r="B51" s="65" t="s">
        <v>934</v>
      </c>
      <c r="C51" s="64" t="s">
        <v>935</v>
      </c>
      <c r="D51" s="64" t="s">
        <v>55</v>
      </c>
      <c r="E51" s="73" t="s">
        <v>993</v>
      </c>
      <c r="F51" s="36">
        <v>2017</v>
      </c>
      <c r="G51" s="31">
        <v>718988</v>
      </c>
      <c r="H51" s="31">
        <v>400000</v>
      </c>
      <c r="I51" s="16">
        <v>400000</v>
      </c>
    </row>
    <row r="52" spans="1:9" ht="15" customHeight="1" x14ac:dyDescent="0.25">
      <c r="A52" s="69"/>
      <c r="B52" s="66"/>
      <c r="C52" s="64"/>
      <c r="D52" s="64"/>
      <c r="E52" s="73"/>
      <c r="F52" s="36">
        <v>2018</v>
      </c>
      <c r="G52" s="31">
        <v>718988</v>
      </c>
      <c r="H52" s="31">
        <v>400000</v>
      </c>
      <c r="I52" s="16">
        <v>400000</v>
      </c>
    </row>
    <row r="53" spans="1:9" ht="15" customHeight="1" x14ac:dyDescent="0.25">
      <c r="A53" s="69"/>
      <c r="B53" s="66"/>
      <c r="C53" s="64"/>
      <c r="D53" s="64"/>
      <c r="E53" s="73"/>
      <c r="F53" s="36">
        <v>2019</v>
      </c>
      <c r="G53" s="31">
        <v>718988</v>
      </c>
      <c r="H53" s="31">
        <v>400000</v>
      </c>
      <c r="I53" s="16">
        <v>400000</v>
      </c>
    </row>
    <row r="54" spans="1:9" ht="15" customHeight="1" x14ac:dyDescent="0.25">
      <c r="A54" s="70"/>
      <c r="B54" s="67"/>
      <c r="C54" s="64"/>
      <c r="D54" s="64"/>
      <c r="E54" s="73"/>
      <c r="F54" s="36">
        <v>2020</v>
      </c>
      <c r="G54" s="31">
        <v>718988</v>
      </c>
      <c r="H54" s="31">
        <v>400000</v>
      </c>
      <c r="I54" s="16">
        <v>400000</v>
      </c>
    </row>
    <row r="55" spans="1:9" ht="15" customHeight="1" x14ac:dyDescent="0.25">
      <c r="A55" s="68" t="s">
        <v>967</v>
      </c>
      <c r="B55" s="65" t="s">
        <v>934</v>
      </c>
      <c r="C55" s="64" t="s">
        <v>936</v>
      </c>
      <c r="D55" s="64" t="s">
        <v>937</v>
      </c>
      <c r="E55" s="64">
        <v>68407254</v>
      </c>
      <c r="F55" s="36">
        <v>2017</v>
      </c>
      <c r="G55" s="32">
        <v>1198327</v>
      </c>
      <c r="H55" s="31">
        <v>1198327</v>
      </c>
      <c r="I55" s="16">
        <v>160000</v>
      </c>
    </row>
    <row r="56" spans="1:9" ht="15" customHeight="1" x14ac:dyDescent="0.25">
      <c r="A56" s="69"/>
      <c r="B56" s="66"/>
      <c r="C56" s="64"/>
      <c r="D56" s="64"/>
      <c r="E56" s="64"/>
      <c r="F56" s="36">
        <v>2018</v>
      </c>
      <c r="G56" s="32">
        <v>1198327</v>
      </c>
      <c r="H56" s="31">
        <v>1198327</v>
      </c>
      <c r="I56" s="16">
        <v>160000</v>
      </c>
    </row>
    <row r="57" spans="1:9" x14ac:dyDescent="0.25">
      <c r="A57" s="69"/>
      <c r="B57" s="66"/>
      <c r="C57" s="64"/>
      <c r="D57" s="64"/>
      <c r="E57" s="64"/>
      <c r="F57" s="36">
        <v>2019</v>
      </c>
      <c r="G57" s="32">
        <v>1198327</v>
      </c>
      <c r="H57" s="31">
        <v>1198327</v>
      </c>
      <c r="I57" s="16">
        <v>160000</v>
      </c>
    </row>
    <row r="58" spans="1:9" ht="17.25" customHeight="1" x14ac:dyDescent="0.25">
      <c r="A58" s="70"/>
      <c r="B58" s="67"/>
      <c r="C58" s="64"/>
      <c r="D58" s="64"/>
      <c r="E58" s="64"/>
      <c r="F58" s="36">
        <v>2020</v>
      </c>
      <c r="G58" s="32">
        <v>1198327</v>
      </c>
      <c r="H58" s="31">
        <v>1198327</v>
      </c>
      <c r="I58" s="16">
        <v>160000</v>
      </c>
    </row>
    <row r="59" spans="1:9" ht="15" customHeight="1" x14ac:dyDescent="0.25">
      <c r="A59" s="68" t="s">
        <v>968</v>
      </c>
      <c r="B59" s="65" t="s">
        <v>934</v>
      </c>
      <c r="C59" s="67" t="s">
        <v>938</v>
      </c>
      <c r="D59" s="67" t="s">
        <v>939</v>
      </c>
      <c r="E59" s="67">
        <v>22839810</v>
      </c>
      <c r="F59" s="36">
        <v>2018</v>
      </c>
      <c r="G59" s="33">
        <v>2356375</v>
      </c>
      <c r="H59" s="34">
        <v>1682799</v>
      </c>
      <c r="I59" s="17">
        <v>530000</v>
      </c>
    </row>
    <row r="60" spans="1:9" ht="16.5" customHeight="1" x14ac:dyDescent="0.25">
      <c r="A60" s="69"/>
      <c r="B60" s="66"/>
      <c r="C60" s="64"/>
      <c r="D60" s="64"/>
      <c r="E60" s="64"/>
      <c r="F60" s="36">
        <v>2019</v>
      </c>
      <c r="G60" s="32">
        <v>2958720</v>
      </c>
      <c r="H60" s="31">
        <v>1470000</v>
      </c>
      <c r="I60" s="16">
        <v>1030000</v>
      </c>
    </row>
    <row r="61" spans="1:9" ht="16.5" customHeight="1" x14ac:dyDescent="0.25">
      <c r="A61" s="69"/>
      <c r="B61" s="66"/>
      <c r="C61" s="64"/>
      <c r="D61" s="64"/>
      <c r="E61" s="64"/>
      <c r="F61" s="36">
        <v>2020</v>
      </c>
      <c r="G61" s="32">
        <v>2958720</v>
      </c>
      <c r="H61" s="31">
        <v>1470000</v>
      </c>
      <c r="I61" s="16">
        <v>1030000</v>
      </c>
    </row>
    <row r="62" spans="1:9" ht="16.5" customHeight="1" x14ac:dyDescent="0.25">
      <c r="A62" s="70"/>
      <c r="B62" s="67"/>
      <c r="C62" s="64"/>
      <c r="D62" s="64"/>
      <c r="E62" s="64"/>
      <c r="F62" s="36">
        <v>2021</v>
      </c>
      <c r="G62" s="32">
        <v>2958720</v>
      </c>
      <c r="H62" s="31">
        <v>1470000</v>
      </c>
      <c r="I62" s="16">
        <v>1030000</v>
      </c>
    </row>
    <row r="63" spans="1:9" ht="16.5" customHeight="1" x14ac:dyDescent="0.25">
      <c r="A63" s="71" t="s">
        <v>1062</v>
      </c>
      <c r="B63" s="71"/>
      <c r="C63" s="71"/>
      <c r="D63" s="71"/>
      <c r="E63" s="71"/>
      <c r="F63" s="71"/>
      <c r="G63" s="42">
        <f>G51+G55</f>
        <v>1917315</v>
      </c>
      <c r="H63" s="42">
        <f t="shared" ref="H63:I63" si="0">H51+H55</f>
        <v>1598327</v>
      </c>
      <c r="I63" s="42">
        <f t="shared" si="0"/>
        <v>560000</v>
      </c>
    </row>
    <row r="64" spans="1:9" ht="16.5" customHeight="1" x14ac:dyDescent="0.25">
      <c r="A64" s="71" t="s">
        <v>1063</v>
      </c>
      <c r="B64" s="71"/>
      <c r="C64" s="71"/>
      <c r="D64" s="71"/>
      <c r="E64" s="71"/>
      <c r="F64" s="71"/>
      <c r="G64" s="42">
        <f>G52+G56+G59</f>
        <v>4273690</v>
      </c>
      <c r="H64" s="42">
        <f t="shared" ref="H64:I64" si="1">H52+H56+H59</f>
        <v>3281126</v>
      </c>
      <c r="I64" s="42">
        <f t="shared" si="1"/>
        <v>1090000</v>
      </c>
    </row>
    <row r="65" spans="1:9" ht="15" customHeight="1" x14ac:dyDescent="0.25">
      <c r="A65" s="62" t="s">
        <v>942</v>
      </c>
      <c r="B65" s="62"/>
      <c r="C65" s="62"/>
      <c r="D65" s="62"/>
      <c r="E65" s="62"/>
      <c r="F65" s="62"/>
      <c r="G65" s="45">
        <f>G53+G57+G60</f>
        <v>4876035</v>
      </c>
      <c r="H65" s="46">
        <f>H53+H57+H60</f>
        <v>3068327</v>
      </c>
      <c r="I65" s="47">
        <f>SUM(I53+I57+I60)</f>
        <v>1590000</v>
      </c>
    </row>
    <row r="66" spans="1:9" ht="15" customHeight="1" x14ac:dyDescent="0.25">
      <c r="A66" s="71" t="s">
        <v>1064</v>
      </c>
      <c r="B66" s="71"/>
      <c r="C66" s="71"/>
      <c r="D66" s="71"/>
      <c r="E66" s="71"/>
      <c r="F66" s="71"/>
      <c r="G66" s="43">
        <f>G54+G58+G61</f>
        <v>4876035</v>
      </c>
      <c r="H66" s="43">
        <f t="shared" ref="H66:I66" si="2">H54+H58+H61</f>
        <v>3068327</v>
      </c>
      <c r="I66" s="43">
        <f t="shared" si="2"/>
        <v>1590000</v>
      </c>
    </row>
    <row r="67" spans="1:9" ht="15" customHeight="1" x14ac:dyDescent="0.25">
      <c r="A67" s="71" t="s">
        <v>1065</v>
      </c>
      <c r="B67" s="71"/>
      <c r="C67" s="71"/>
      <c r="D67" s="71"/>
      <c r="E67" s="71"/>
      <c r="F67" s="71"/>
      <c r="G67" s="43">
        <f>G62</f>
        <v>2958720</v>
      </c>
      <c r="H67" s="43">
        <f t="shared" ref="H67:I67" si="3">H62</f>
        <v>1470000</v>
      </c>
      <c r="I67" s="43">
        <f t="shared" si="3"/>
        <v>1030000</v>
      </c>
    </row>
    <row r="68" spans="1:9" ht="15" customHeight="1" x14ac:dyDescent="0.25">
      <c r="A68" s="72" t="s">
        <v>1066</v>
      </c>
      <c r="B68" s="72"/>
      <c r="C68" s="72"/>
      <c r="D68" s="72"/>
      <c r="E68" s="72"/>
      <c r="F68" s="72"/>
      <c r="G68" s="44">
        <f>SUM(G63:G67)</f>
        <v>18901795</v>
      </c>
      <c r="H68" s="44">
        <f t="shared" ref="H68:I68" si="4">SUM(H63:H67)</f>
        <v>12486107</v>
      </c>
      <c r="I68" s="44">
        <f t="shared" si="4"/>
        <v>5860000</v>
      </c>
    </row>
    <row r="69" spans="1:9" ht="16.5" customHeight="1" x14ac:dyDescent="0.25"/>
    <row r="70" spans="1:9" ht="16.5" customHeight="1" x14ac:dyDescent="0.25"/>
  </sheetData>
  <mergeCells count="23">
    <mergeCell ref="A66:F66"/>
    <mergeCell ref="A67:F67"/>
    <mergeCell ref="A68:F68"/>
    <mergeCell ref="A51:A54"/>
    <mergeCell ref="D51:D54"/>
    <mergeCell ref="E51:E54"/>
    <mergeCell ref="A63:F63"/>
    <mergeCell ref="A64:F64"/>
    <mergeCell ref="A46:F46"/>
    <mergeCell ref="A65:F65"/>
    <mergeCell ref="A49:D49"/>
    <mergeCell ref="C51:C54"/>
    <mergeCell ref="B51:B54"/>
    <mergeCell ref="C55:C58"/>
    <mergeCell ref="B55:B58"/>
    <mergeCell ref="C59:C62"/>
    <mergeCell ref="B59:B62"/>
    <mergeCell ref="A59:A62"/>
    <mergeCell ref="D59:D62"/>
    <mergeCell ref="E59:E62"/>
    <mergeCell ref="A55:A58"/>
    <mergeCell ref="D55:D58"/>
    <mergeCell ref="E55:E58"/>
  </mergeCells>
  <pageMargins left="0.25" right="0.25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2"/>
  <sheetViews>
    <sheetView workbookViewId="0">
      <selection activeCell="C214" sqref="C214"/>
    </sheetView>
  </sheetViews>
  <sheetFormatPr defaultRowHeight="15" x14ac:dyDescent="0.25"/>
  <cols>
    <col min="2" max="2" width="12.5703125" customWidth="1"/>
    <col min="3" max="3" width="31.140625" customWidth="1"/>
    <col min="4" max="4" width="23.85546875" customWidth="1"/>
    <col min="5" max="5" width="14.85546875" customWidth="1"/>
    <col min="6" max="6" width="9" customWidth="1"/>
    <col min="7" max="7" width="15.5703125" customWidth="1"/>
    <col min="8" max="8" width="18.5703125" customWidth="1"/>
    <col min="9" max="9" width="19" customWidth="1"/>
  </cols>
  <sheetData>
    <row r="1" spans="1:9" ht="18.75" x14ac:dyDescent="0.3">
      <c r="A1" s="1" t="s">
        <v>128</v>
      </c>
      <c r="I1" s="9"/>
    </row>
    <row r="2" spans="1:9" s="18" customFormat="1" ht="45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941</v>
      </c>
      <c r="F2" s="19" t="s">
        <v>940</v>
      </c>
      <c r="G2" s="19" t="s">
        <v>129</v>
      </c>
      <c r="H2" s="19" t="s">
        <v>127</v>
      </c>
      <c r="I2" s="19" t="s">
        <v>130</v>
      </c>
    </row>
    <row r="3" spans="1:9" ht="30" x14ac:dyDescent="0.25">
      <c r="A3" s="2" t="s">
        <v>131</v>
      </c>
      <c r="B3" s="3" t="s">
        <v>7</v>
      </c>
      <c r="C3" s="2" t="s">
        <v>132</v>
      </c>
      <c r="D3" s="2" t="s">
        <v>133</v>
      </c>
      <c r="E3" s="41" t="s">
        <v>1009</v>
      </c>
      <c r="F3" s="20">
        <v>2019</v>
      </c>
      <c r="G3" s="10">
        <v>544500</v>
      </c>
      <c r="H3" s="10">
        <v>158500</v>
      </c>
      <c r="I3" s="4">
        <v>100000</v>
      </c>
    </row>
    <row r="4" spans="1:9" ht="30" x14ac:dyDescent="0.25">
      <c r="A4" s="2" t="s">
        <v>134</v>
      </c>
      <c r="B4" s="3" t="s">
        <v>7</v>
      </c>
      <c r="C4" s="2" t="s">
        <v>135</v>
      </c>
      <c r="D4" s="2" t="s">
        <v>136</v>
      </c>
      <c r="E4" s="41" t="s">
        <v>1010</v>
      </c>
      <c r="F4" s="20">
        <v>2019</v>
      </c>
      <c r="G4" s="10">
        <v>3750000</v>
      </c>
      <c r="H4" s="10">
        <v>1000000</v>
      </c>
      <c r="I4" s="4">
        <v>200000</v>
      </c>
    </row>
    <row r="5" spans="1:9" ht="45" x14ac:dyDescent="0.25">
      <c r="A5" s="2" t="s">
        <v>137</v>
      </c>
      <c r="B5" s="3" t="s">
        <v>7</v>
      </c>
      <c r="C5" s="2" t="s">
        <v>138</v>
      </c>
      <c r="D5" s="2" t="s">
        <v>139</v>
      </c>
      <c r="E5" s="41" t="s">
        <v>1011</v>
      </c>
      <c r="F5" s="20">
        <v>2019</v>
      </c>
      <c r="G5" s="10">
        <v>295000</v>
      </c>
      <c r="H5" s="10">
        <v>181000</v>
      </c>
      <c r="I5" s="4">
        <v>60000</v>
      </c>
    </row>
    <row r="6" spans="1:9" ht="45" x14ac:dyDescent="0.25">
      <c r="A6" s="2" t="s">
        <v>143</v>
      </c>
      <c r="B6" s="3" t="s">
        <v>7</v>
      </c>
      <c r="C6" s="2" t="s">
        <v>144</v>
      </c>
      <c r="D6" s="2" t="s">
        <v>145</v>
      </c>
      <c r="E6" s="41" t="s">
        <v>1012</v>
      </c>
      <c r="F6" s="20">
        <v>2019</v>
      </c>
      <c r="G6" s="10">
        <v>665000</v>
      </c>
      <c r="H6" s="10">
        <v>520000</v>
      </c>
      <c r="I6" s="4">
        <v>260000</v>
      </c>
    </row>
    <row r="7" spans="1:9" ht="30" x14ac:dyDescent="0.25">
      <c r="A7" s="2" t="s">
        <v>146</v>
      </c>
      <c r="B7" s="3" t="s">
        <v>7</v>
      </c>
      <c r="C7" s="2" t="s">
        <v>147</v>
      </c>
      <c r="D7" s="2" t="s">
        <v>145</v>
      </c>
      <c r="E7" s="41" t="s">
        <v>1012</v>
      </c>
      <c r="F7" s="20">
        <v>2019</v>
      </c>
      <c r="G7" s="10">
        <v>150000</v>
      </c>
      <c r="H7" s="10">
        <v>50000</v>
      </c>
      <c r="I7" s="4">
        <v>30000</v>
      </c>
    </row>
    <row r="8" spans="1:9" ht="60" x14ac:dyDescent="0.25">
      <c r="A8" s="2" t="s">
        <v>148</v>
      </c>
      <c r="B8" s="3" t="s">
        <v>7</v>
      </c>
      <c r="C8" s="2" t="s">
        <v>149</v>
      </c>
      <c r="D8" s="2" t="s">
        <v>150</v>
      </c>
      <c r="E8" s="41" t="s">
        <v>1013</v>
      </c>
      <c r="F8" s="20">
        <v>2019</v>
      </c>
      <c r="G8" s="10">
        <v>107300</v>
      </c>
      <c r="H8" s="10">
        <v>107300</v>
      </c>
      <c r="I8" s="4">
        <v>53000</v>
      </c>
    </row>
    <row r="9" spans="1:9" ht="30" x14ac:dyDescent="0.25">
      <c r="A9" s="2" t="s">
        <v>151</v>
      </c>
      <c r="B9" s="3" t="s">
        <v>7</v>
      </c>
      <c r="C9" s="2" t="s">
        <v>152</v>
      </c>
      <c r="D9" s="2" t="s">
        <v>153</v>
      </c>
      <c r="E9" s="41" t="s">
        <v>1013</v>
      </c>
      <c r="F9" s="20">
        <v>2019</v>
      </c>
      <c r="G9" s="10">
        <v>77000</v>
      </c>
      <c r="H9" s="10">
        <v>77000</v>
      </c>
      <c r="I9" s="4">
        <v>38000</v>
      </c>
    </row>
    <row r="10" spans="1:9" ht="30" x14ac:dyDescent="0.25">
      <c r="A10" s="2" t="s">
        <v>157</v>
      </c>
      <c r="B10" s="3" t="s">
        <v>7</v>
      </c>
      <c r="C10" s="2" t="s">
        <v>158</v>
      </c>
      <c r="D10" s="2" t="s">
        <v>159</v>
      </c>
      <c r="E10" s="41" t="s">
        <v>1014</v>
      </c>
      <c r="F10" s="20">
        <v>2019</v>
      </c>
      <c r="G10" s="10">
        <v>63240</v>
      </c>
      <c r="H10" s="10">
        <v>45340</v>
      </c>
      <c r="I10" s="4">
        <v>24000</v>
      </c>
    </row>
    <row r="11" spans="1:9" ht="45" x14ac:dyDescent="0.25">
      <c r="A11" s="2" t="s">
        <v>160</v>
      </c>
      <c r="B11" s="3" t="s">
        <v>7</v>
      </c>
      <c r="C11" s="2" t="s">
        <v>161</v>
      </c>
      <c r="D11" s="2" t="s">
        <v>162</v>
      </c>
      <c r="E11" s="41" t="s">
        <v>1013</v>
      </c>
      <c r="F11" s="20">
        <v>2019</v>
      </c>
      <c r="G11" s="10">
        <v>101000</v>
      </c>
      <c r="H11" s="10">
        <v>101000</v>
      </c>
      <c r="I11" s="4">
        <v>50000</v>
      </c>
    </row>
    <row r="12" spans="1:9" ht="30" x14ac:dyDescent="0.25">
      <c r="A12" s="2" t="s">
        <v>163</v>
      </c>
      <c r="B12" s="3" t="s">
        <v>7</v>
      </c>
      <c r="C12" s="2" t="s">
        <v>164</v>
      </c>
      <c r="D12" s="2" t="s">
        <v>165</v>
      </c>
      <c r="E12" s="41" t="s">
        <v>1015</v>
      </c>
      <c r="F12" s="20">
        <v>2019</v>
      </c>
      <c r="G12" s="10">
        <v>200000</v>
      </c>
      <c r="H12" s="10">
        <v>20000</v>
      </c>
      <c r="I12" s="4">
        <v>20000</v>
      </c>
    </row>
    <row r="13" spans="1:9" ht="60" x14ac:dyDescent="0.25">
      <c r="A13" s="2" t="s">
        <v>166</v>
      </c>
      <c r="B13" s="3" t="s">
        <v>7</v>
      </c>
      <c r="C13" s="2" t="s">
        <v>167</v>
      </c>
      <c r="D13" s="2" t="s">
        <v>168</v>
      </c>
      <c r="E13" s="41" t="s">
        <v>1016</v>
      </c>
      <c r="F13" s="20">
        <v>2019</v>
      </c>
      <c r="G13" s="10">
        <v>120000</v>
      </c>
      <c r="H13" s="10">
        <v>120000</v>
      </c>
      <c r="I13" s="4">
        <v>45000</v>
      </c>
    </row>
    <row r="14" spans="1:9" ht="30" x14ac:dyDescent="0.25">
      <c r="A14" s="2" t="s">
        <v>174</v>
      </c>
      <c r="B14" s="3" t="s">
        <v>7</v>
      </c>
      <c r="C14" s="2" t="s">
        <v>175</v>
      </c>
      <c r="D14" s="2" t="s">
        <v>176</v>
      </c>
      <c r="E14" s="41" t="s">
        <v>1018</v>
      </c>
      <c r="F14" s="20">
        <v>2019</v>
      </c>
      <c r="G14" s="10">
        <v>124725</v>
      </c>
      <c r="H14" s="10">
        <v>124725</v>
      </c>
      <c r="I14" s="4">
        <v>15000</v>
      </c>
    </row>
    <row r="15" spans="1:9" ht="30" x14ac:dyDescent="0.25">
      <c r="A15" s="2" t="s">
        <v>177</v>
      </c>
      <c r="B15" s="3" t="s">
        <v>7</v>
      </c>
      <c r="C15" s="2" t="s">
        <v>178</v>
      </c>
      <c r="D15" s="2" t="s">
        <v>52</v>
      </c>
      <c r="E15" s="41" t="s">
        <v>992</v>
      </c>
      <c r="F15" s="20">
        <v>2019</v>
      </c>
      <c r="G15" s="10">
        <v>477814</v>
      </c>
      <c r="H15" s="10">
        <v>260664</v>
      </c>
      <c r="I15" s="4">
        <v>100000</v>
      </c>
    </row>
    <row r="16" spans="1:9" ht="30" x14ac:dyDescent="0.25">
      <c r="A16" s="2" t="s">
        <v>179</v>
      </c>
      <c r="B16" s="3" t="s">
        <v>7</v>
      </c>
      <c r="C16" s="2" t="s">
        <v>180</v>
      </c>
      <c r="D16" s="2" t="s">
        <v>181</v>
      </c>
      <c r="E16" s="41" t="s">
        <v>1019</v>
      </c>
      <c r="F16" s="20">
        <v>2019</v>
      </c>
      <c r="G16" s="10">
        <v>376740</v>
      </c>
      <c r="H16" s="10">
        <v>190000</v>
      </c>
      <c r="I16" s="4">
        <v>95000</v>
      </c>
    </row>
    <row r="17" spans="1:9" ht="30" x14ac:dyDescent="0.25">
      <c r="A17" s="2" t="s">
        <v>182</v>
      </c>
      <c r="B17" s="3" t="s">
        <v>7</v>
      </c>
      <c r="C17" s="2" t="s">
        <v>183</v>
      </c>
      <c r="D17" s="2" t="s">
        <v>181</v>
      </c>
      <c r="E17" s="41" t="s">
        <v>1019</v>
      </c>
      <c r="F17" s="20">
        <v>2019</v>
      </c>
      <c r="G17" s="10">
        <v>44110</v>
      </c>
      <c r="H17" s="10">
        <v>21610</v>
      </c>
      <c r="I17" s="4">
        <v>10000</v>
      </c>
    </row>
    <row r="18" spans="1:9" ht="30" x14ac:dyDescent="0.25">
      <c r="A18" s="2" t="s">
        <v>184</v>
      </c>
      <c r="B18" s="3" t="s">
        <v>7</v>
      </c>
      <c r="C18" s="2" t="s">
        <v>185</v>
      </c>
      <c r="D18" s="2" t="s">
        <v>181</v>
      </c>
      <c r="E18" s="41" t="s">
        <v>1019</v>
      </c>
      <c r="F18" s="20">
        <v>2019</v>
      </c>
      <c r="G18" s="10">
        <v>84220</v>
      </c>
      <c r="H18" s="10">
        <v>78720</v>
      </c>
      <c r="I18" s="4">
        <v>22000</v>
      </c>
    </row>
    <row r="19" spans="1:9" ht="30" x14ac:dyDescent="0.25">
      <c r="A19" s="2" t="s">
        <v>186</v>
      </c>
      <c r="B19" s="3" t="s">
        <v>7</v>
      </c>
      <c r="C19" s="2" t="s">
        <v>187</v>
      </c>
      <c r="D19" s="2" t="s">
        <v>188</v>
      </c>
      <c r="E19" s="41" t="s">
        <v>1020</v>
      </c>
      <c r="F19" s="20">
        <v>2019</v>
      </c>
      <c r="G19" s="10">
        <v>4300000</v>
      </c>
      <c r="H19" s="10">
        <v>750000</v>
      </c>
      <c r="I19" s="4">
        <v>300000</v>
      </c>
    </row>
    <row r="20" spans="1:9" ht="30" x14ac:dyDescent="0.25">
      <c r="A20" s="2" t="s">
        <v>189</v>
      </c>
      <c r="B20" s="3" t="s">
        <v>7</v>
      </c>
      <c r="C20" s="2" t="s">
        <v>190</v>
      </c>
      <c r="D20" s="2" t="s">
        <v>188</v>
      </c>
      <c r="E20" s="41" t="s">
        <v>1020</v>
      </c>
      <c r="F20" s="20">
        <v>2019</v>
      </c>
      <c r="G20" s="10">
        <v>2050000</v>
      </c>
      <c r="H20" s="10">
        <v>250000</v>
      </c>
      <c r="I20" s="4">
        <v>50000</v>
      </c>
    </row>
    <row r="21" spans="1:9" ht="30" x14ac:dyDescent="0.25">
      <c r="A21" s="2" t="s">
        <v>191</v>
      </c>
      <c r="B21" s="3" t="s">
        <v>7</v>
      </c>
      <c r="C21" s="2" t="s">
        <v>192</v>
      </c>
      <c r="D21" s="2" t="s">
        <v>193</v>
      </c>
      <c r="E21" s="41" t="s">
        <v>1021</v>
      </c>
      <c r="F21" s="20">
        <v>2019</v>
      </c>
      <c r="G21" s="10">
        <v>115000</v>
      </c>
      <c r="H21" s="10">
        <v>35000</v>
      </c>
      <c r="I21" s="4">
        <v>24000</v>
      </c>
    </row>
    <row r="22" spans="1:9" ht="30" x14ac:dyDescent="0.25">
      <c r="A22" s="2" t="s">
        <v>194</v>
      </c>
      <c r="B22" s="3" t="s">
        <v>7</v>
      </c>
      <c r="C22" s="2" t="s">
        <v>195</v>
      </c>
      <c r="D22" s="2" t="s">
        <v>193</v>
      </c>
      <c r="E22" s="41" t="s">
        <v>1021</v>
      </c>
      <c r="F22" s="20">
        <v>2019</v>
      </c>
      <c r="G22" s="10">
        <v>25000</v>
      </c>
      <c r="H22" s="10">
        <v>15000</v>
      </c>
      <c r="I22" s="4">
        <v>15000</v>
      </c>
    </row>
    <row r="23" spans="1:9" ht="45" x14ac:dyDescent="0.25">
      <c r="A23" s="2" t="s">
        <v>196</v>
      </c>
      <c r="B23" s="3" t="s">
        <v>7</v>
      </c>
      <c r="C23" s="2" t="s">
        <v>197</v>
      </c>
      <c r="D23" s="2" t="s">
        <v>198</v>
      </c>
      <c r="E23" s="41" t="s">
        <v>1022</v>
      </c>
      <c r="F23" s="20">
        <v>2019</v>
      </c>
      <c r="G23" s="10">
        <v>283000</v>
      </c>
      <c r="H23" s="10">
        <v>120000</v>
      </c>
      <c r="I23" s="4">
        <v>35000</v>
      </c>
    </row>
    <row r="24" spans="1:9" ht="60" customHeight="1" x14ac:dyDescent="0.25">
      <c r="A24" s="2" t="s">
        <v>199</v>
      </c>
      <c r="B24" s="3" t="s">
        <v>7</v>
      </c>
      <c r="C24" s="2" t="s">
        <v>200</v>
      </c>
      <c r="D24" s="2" t="s">
        <v>201</v>
      </c>
      <c r="E24" s="41" t="s">
        <v>1023</v>
      </c>
      <c r="F24" s="20">
        <v>2019</v>
      </c>
      <c r="G24" s="10">
        <v>15000</v>
      </c>
      <c r="H24" s="10">
        <v>15000</v>
      </c>
      <c r="I24" s="4">
        <v>15000</v>
      </c>
    </row>
    <row r="25" spans="1:9" ht="30" x14ac:dyDescent="0.25">
      <c r="A25" s="2" t="s">
        <v>202</v>
      </c>
      <c r="B25" s="3" t="s">
        <v>7</v>
      </c>
      <c r="C25" s="2" t="s">
        <v>203</v>
      </c>
      <c r="D25" s="2" t="s">
        <v>193</v>
      </c>
      <c r="E25" s="41" t="s">
        <v>1021</v>
      </c>
      <c r="F25" s="20">
        <v>2019</v>
      </c>
      <c r="G25" s="10">
        <v>48200</v>
      </c>
      <c r="H25" s="10">
        <v>48200</v>
      </c>
      <c r="I25" s="4">
        <v>20000</v>
      </c>
    </row>
    <row r="26" spans="1:9" ht="30" x14ac:dyDescent="0.25">
      <c r="A26" s="2" t="s">
        <v>204</v>
      </c>
      <c r="B26" s="3" t="s">
        <v>7</v>
      </c>
      <c r="C26" s="2" t="s">
        <v>205</v>
      </c>
      <c r="D26" s="2" t="s">
        <v>206</v>
      </c>
      <c r="E26" s="41" t="s">
        <v>1021</v>
      </c>
      <c r="F26" s="20">
        <v>2019</v>
      </c>
      <c r="G26" s="10">
        <v>159600</v>
      </c>
      <c r="H26" s="10">
        <v>70000</v>
      </c>
      <c r="I26" s="4">
        <v>24000</v>
      </c>
    </row>
    <row r="27" spans="1:9" ht="30" x14ac:dyDescent="0.25">
      <c r="A27" s="2" t="s">
        <v>207</v>
      </c>
      <c r="B27" s="3" t="s">
        <v>7</v>
      </c>
      <c r="C27" s="2" t="s">
        <v>208</v>
      </c>
      <c r="D27" s="2" t="s">
        <v>193</v>
      </c>
      <c r="E27" s="41" t="s">
        <v>1021</v>
      </c>
      <c r="F27" s="20">
        <v>2019</v>
      </c>
      <c r="G27" s="10">
        <v>94080</v>
      </c>
      <c r="H27" s="10">
        <v>40000</v>
      </c>
      <c r="I27" s="4">
        <v>23000</v>
      </c>
    </row>
    <row r="28" spans="1:9" ht="45" x14ac:dyDescent="0.25">
      <c r="A28" s="2" t="s">
        <v>209</v>
      </c>
      <c r="B28" s="3" t="s">
        <v>7</v>
      </c>
      <c r="C28" s="2" t="s">
        <v>210</v>
      </c>
      <c r="D28" s="2" t="s">
        <v>211</v>
      </c>
      <c r="E28" s="41" t="s">
        <v>1023</v>
      </c>
      <c r="F28" s="20">
        <v>2019</v>
      </c>
      <c r="G28" s="10">
        <v>8500</v>
      </c>
      <c r="H28" s="10">
        <v>8500</v>
      </c>
      <c r="I28" s="4">
        <v>8000</v>
      </c>
    </row>
    <row r="29" spans="1:9" ht="60" x14ac:dyDescent="0.25">
      <c r="A29" s="2" t="s">
        <v>212</v>
      </c>
      <c r="B29" s="3" t="s">
        <v>7</v>
      </c>
      <c r="C29" s="2" t="s">
        <v>213</v>
      </c>
      <c r="D29" s="2" t="s">
        <v>214</v>
      </c>
      <c r="E29" s="41" t="s">
        <v>1021</v>
      </c>
      <c r="F29" s="20">
        <v>2019</v>
      </c>
      <c r="G29" s="10">
        <v>112000</v>
      </c>
      <c r="H29" s="10">
        <v>24000</v>
      </c>
      <c r="I29" s="4">
        <v>24000</v>
      </c>
    </row>
    <row r="30" spans="1:9" ht="45" x14ac:dyDescent="0.25">
      <c r="A30" s="2" t="s">
        <v>215</v>
      </c>
      <c r="B30" s="3" t="s">
        <v>7</v>
      </c>
      <c r="C30" s="2" t="s">
        <v>216</v>
      </c>
      <c r="D30" s="2" t="s">
        <v>211</v>
      </c>
      <c r="E30" s="41" t="s">
        <v>1023</v>
      </c>
      <c r="F30" s="20">
        <v>2019</v>
      </c>
      <c r="G30" s="10">
        <v>8400</v>
      </c>
      <c r="H30" s="10">
        <v>8400</v>
      </c>
      <c r="I30" s="4">
        <v>8000</v>
      </c>
    </row>
    <row r="31" spans="1:9" ht="30" x14ac:dyDescent="0.25">
      <c r="A31" s="2" t="s">
        <v>217</v>
      </c>
      <c r="B31" s="3" t="s">
        <v>7</v>
      </c>
      <c r="C31" s="2" t="s">
        <v>218</v>
      </c>
      <c r="D31" s="2" t="s">
        <v>193</v>
      </c>
      <c r="E31" s="41" t="s">
        <v>1021</v>
      </c>
      <c r="F31" s="20">
        <v>2019</v>
      </c>
      <c r="G31" s="10">
        <v>24500</v>
      </c>
      <c r="H31" s="10">
        <v>21500</v>
      </c>
      <c r="I31" s="4">
        <v>10000</v>
      </c>
    </row>
    <row r="32" spans="1:9" ht="45" x14ac:dyDescent="0.25">
      <c r="A32" s="2" t="s">
        <v>219</v>
      </c>
      <c r="B32" s="3" t="s">
        <v>7</v>
      </c>
      <c r="C32" s="2" t="s">
        <v>220</v>
      </c>
      <c r="D32" s="2" t="s">
        <v>211</v>
      </c>
      <c r="E32" s="41" t="s">
        <v>1023</v>
      </c>
      <c r="F32" s="20">
        <v>2019</v>
      </c>
      <c r="G32" s="10">
        <v>13000</v>
      </c>
      <c r="H32" s="10">
        <v>13000</v>
      </c>
      <c r="I32" s="4">
        <v>5000</v>
      </c>
    </row>
    <row r="33" spans="1:9" ht="30" x14ac:dyDescent="0.25">
      <c r="A33" s="2" t="s">
        <v>221</v>
      </c>
      <c r="B33" s="3" t="s">
        <v>7</v>
      </c>
      <c r="C33" s="2" t="s">
        <v>222</v>
      </c>
      <c r="D33" s="2" t="s">
        <v>193</v>
      </c>
      <c r="E33" s="41" t="s">
        <v>1021</v>
      </c>
      <c r="F33" s="20">
        <v>2019</v>
      </c>
      <c r="G33" s="10">
        <v>23400</v>
      </c>
      <c r="H33" s="10">
        <v>18400</v>
      </c>
      <c r="I33" s="4">
        <v>10000</v>
      </c>
    </row>
    <row r="34" spans="1:9" ht="30" x14ac:dyDescent="0.25">
      <c r="A34" s="2" t="s">
        <v>223</v>
      </c>
      <c r="B34" s="3" t="s">
        <v>7</v>
      </c>
      <c r="C34" s="2" t="s">
        <v>224</v>
      </c>
      <c r="D34" s="2" t="s">
        <v>193</v>
      </c>
      <c r="E34" s="41" t="s">
        <v>1021</v>
      </c>
      <c r="F34" s="20">
        <v>2019</v>
      </c>
      <c r="G34" s="10">
        <v>21300</v>
      </c>
      <c r="H34" s="10">
        <v>16800</v>
      </c>
      <c r="I34" s="4">
        <v>10000</v>
      </c>
    </row>
    <row r="35" spans="1:9" ht="30" x14ac:dyDescent="0.25">
      <c r="A35" s="2" t="s">
        <v>225</v>
      </c>
      <c r="B35" s="3" t="s">
        <v>7</v>
      </c>
      <c r="C35" s="2" t="s">
        <v>226</v>
      </c>
      <c r="D35" s="2" t="s">
        <v>227</v>
      </c>
      <c r="E35" s="41" t="s">
        <v>1024</v>
      </c>
      <c r="F35" s="20">
        <v>2019</v>
      </c>
      <c r="G35" s="10">
        <v>40000</v>
      </c>
      <c r="H35" s="10">
        <v>40000</v>
      </c>
      <c r="I35" s="4">
        <v>10000</v>
      </c>
    </row>
    <row r="36" spans="1:9" ht="30" x14ac:dyDescent="0.25">
      <c r="A36" s="2" t="s">
        <v>228</v>
      </c>
      <c r="B36" s="3" t="s">
        <v>7</v>
      </c>
      <c r="C36" s="2" t="s">
        <v>229</v>
      </c>
      <c r="D36" s="2" t="s">
        <v>230</v>
      </c>
      <c r="E36" s="41" t="s">
        <v>1025</v>
      </c>
      <c r="F36" s="20">
        <v>2019</v>
      </c>
      <c r="G36" s="10">
        <v>63700</v>
      </c>
      <c r="H36" s="10">
        <v>27200</v>
      </c>
      <c r="I36" s="4">
        <v>15000</v>
      </c>
    </row>
    <row r="37" spans="1:9" ht="45" x14ac:dyDescent="0.25">
      <c r="A37" s="2" t="s">
        <v>231</v>
      </c>
      <c r="B37" s="3" t="s">
        <v>7</v>
      </c>
      <c r="C37" s="2" t="s">
        <v>232</v>
      </c>
      <c r="D37" s="2" t="s">
        <v>233</v>
      </c>
      <c r="E37" s="41" t="s">
        <v>1026</v>
      </c>
      <c r="F37" s="20">
        <v>2019</v>
      </c>
      <c r="G37" s="10">
        <v>74900</v>
      </c>
      <c r="H37" s="10">
        <v>74900</v>
      </c>
      <c r="I37" s="4">
        <v>31000</v>
      </c>
    </row>
    <row r="38" spans="1:9" ht="30" x14ac:dyDescent="0.25">
      <c r="A38" s="2" t="s">
        <v>234</v>
      </c>
      <c r="B38" s="3" t="s">
        <v>7</v>
      </c>
      <c r="C38" s="2" t="s">
        <v>235</v>
      </c>
      <c r="D38" s="2" t="s">
        <v>227</v>
      </c>
      <c r="E38" s="41" t="s">
        <v>1024</v>
      </c>
      <c r="F38" s="20">
        <v>2019</v>
      </c>
      <c r="G38" s="10">
        <v>36400</v>
      </c>
      <c r="H38" s="10">
        <v>36400</v>
      </c>
      <c r="I38" s="4">
        <v>18000</v>
      </c>
    </row>
    <row r="39" spans="1:9" ht="30" x14ac:dyDescent="0.25">
      <c r="A39" s="2" t="s">
        <v>236</v>
      </c>
      <c r="B39" s="3" t="s">
        <v>7</v>
      </c>
      <c r="C39" s="2" t="s">
        <v>237</v>
      </c>
      <c r="D39" s="2" t="s">
        <v>227</v>
      </c>
      <c r="E39" s="41" t="s">
        <v>1024</v>
      </c>
      <c r="F39" s="20">
        <v>2019</v>
      </c>
      <c r="G39" s="10">
        <v>40000</v>
      </c>
      <c r="H39" s="10">
        <v>30000</v>
      </c>
      <c r="I39" s="4">
        <v>15000</v>
      </c>
    </row>
    <row r="40" spans="1:9" ht="30" x14ac:dyDescent="0.25">
      <c r="A40" s="2" t="s">
        <v>238</v>
      </c>
      <c r="B40" s="3" t="s">
        <v>7</v>
      </c>
      <c r="C40" s="2" t="s">
        <v>239</v>
      </c>
      <c r="D40" s="2" t="s">
        <v>193</v>
      </c>
      <c r="E40" s="41" t="s">
        <v>1021</v>
      </c>
      <c r="F40" s="20">
        <v>2019</v>
      </c>
      <c r="G40" s="10">
        <v>175440</v>
      </c>
      <c r="H40" s="10">
        <v>99240</v>
      </c>
      <c r="I40" s="4">
        <v>26000</v>
      </c>
    </row>
    <row r="41" spans="1:9" ht="30" x14ac:dyDescent="0.25">
      <c r="A41" s="2" t="s">
        <v>240</v>
      </c>
      <c r="B41" s="3" t="s">
        <v>7</v>
      </c>
      <c r="C41" s="2" t="s">
        <v>241</v>
      </c>
      <c r="D41" s="2" t="s">
        <v>193</v>
      </c>
      <c r="E41" s="41" t="s">
        <v>1021</v>
      </c>
      <c r="F41" s="20">
        <v>2019</v>
      </c>
      <c r="G41" s="10">
        <v>40960</v>
      </c>
      <c r="H41" s="10">
        <v>29970</v>
      </c>
      <c r="I41" s="4">
        <v>12000</v>
      </c>
    </row>
    <row r="42" spans="1:9" ht="30" x14ac:dyDescent="0.25">
      <c r="A42" s="2" t="s">
        <v>242</v>
      </c>
      <c r="B42" s="3" t="s">
        <v>7</v>
      </c>
      <c r="C42" s="2" t="s">
        <v>243</v>
      </c>
      <c r="D42" s="2" t="s">
        <v>244</v>
      </c>
      <c r="E42" s="41" t="s">
        <v>1027</v>
      </c>
      <c r="F42" s="20">
        <v>2019</v>
      </c>
      <c r="G42" s="10">
        <v>4425000</v>
      </c>
      <c r="H42" s="10">
        <v>325000</v>
      </c>
      <c r="I42" s="4">
        <v>100000</v>
      </c>
    </row>
    <row r="43" spans="1:9" ht="30" x14ac:dyDescent="0.25">
      <c r="A43" s="2" t="s">
        <v>245</v>
      </c>
      <c r="B43" s="3" t="s">
        <v>7</v>
      </c>
      <c r="C43" s="2" t="s">
        <v>246</v>
      </c>
      <c r="D43" s="2" t="s">
        <v>193</v>
      </c>
      <c r="E43" s="41" t="s">
        <v>1021</v>
      </c>
      <c r="F43" s="20">
        <v>2019</v>
      </c>
      <c r="G43" s="10">
        <v>227000</v>
      </c>
      <c r="H43" s="10">
        <v>46000</v>
      </c>
      <c r="I43" s="4">
        <v>46000</v>
      </c>
    </row>
    <row r="44" spans="1:9" ht="30" x14ac:dyDescent="0.25">
      <c r="A44" s="2" t="s">
        <v>247</v>
      </c>
      <c r="B44" s="3" t="s">
        <v>7</v>
      </c>
      <c r="C44" s="2" t="s">
        <v>248</v>
      </c>
      <c r="D44" s="2" t="s">
        <v>249</v>
      </c>
      <c r="E44" s="41" t="s">
        <v>1028</v>
      </c>
      <c r="F44" s="20">
        <v>2019</v>
      </c>
      <c r="G44" s="10">
        <v>2810030</v>
      </c>
      <c r="H44" s="10">
        <v>473000</v>
      </c>
      <c r="I44" s="4">
        <v>300000</v>
      </c>
    </row>
    <row r="45" spans="1:9" ht="30" x14ac:dyDescent="0.25">
      <c r="A45" s="2" t="s">
        <v>250</v>
      </c>
      <c r="B45" s="3" t="s">
        <v>7</v>
      </c>
      <c r="C45" s="2" t="s">
        <v>251</v>
      </c>
      <c r="D45" s="2" t="s">
        <v>193</v>
      </c>
      <c r="E45" s="41" t="s">
        <v>1021</v>
      </c>
      <c r="F45" s="20">
        <v>2019</v>
      </c>
      <c r="G45" s="10">
        <v>225000</v>
      </c>
      <c r="H45" s="10">
        <v>112000</v>
      </c>
      <c r="I45" s="4">
        <v>50000</v>
      </c>
    </row>
    <row r="46" spans="1:9" ht="30" x14ac:dyDescent="0.25">
      <c r="A46" s="11" t="s">
        <v>252</v>
      </c>
      <c r="B46" s="11" t="s">
        <v>7</v>
      </c>
      <c r="C46" s="11" t="s">
        <v>253</v>
      </c>
      <c r="D46" s="11" t="s">
        <v>254</v>
      </c>
      <c r="E46" s="38" t="s">
        <v>1029</v>
      </c>
      <c r="F46" s="20">
        <v>2019</v>
      </c>
      <c r="G46" s="12">
        <v>378800</v>
      </c>
      <c r="H46" s="12">
        <v>155000</v>
      </c>
      <c r="I46" s="13">
        <v>60000</v>
      </c>
    </row>
    <row r="47" spans="1:9" ht="30" x14ac:dyDescent="0.25">
      <c r="A47" s="2" t="s">
        <v>255</v>
      </c>
      <c r="B47" s="3" t="s">
        <v>7</v>
      </c>
      <c r="C47" s="2" t="s">
        <v>256</v>
      </c>
      <c r="D47" s="2" t="s">
        <v>257</v>
      </c>
      <c r="E47" s="41" t="s">
        <v>1030</v>
      </c>
      <c r="F47" s="20">
        <v>2019</v>
      </c>
      <c r="G47" s="10">
        <v>175000</v>
      </c>
      <c r="H47" s="10">
        <v>67000</v>
      </c>
      <c r="I47" s="4">
        <v>36000</v>
      </c>
    </row>
    <row r="48" spans="1:9" ht="30" x14ac:dyDescent="0.25">
      <c r="A48" s="2" t="s">
        <v>258</v>
      </c>
      <c r="B48" s="3" t="s">
        <v>7</v>
      </c>
      <c r="C48" s="2" t="s">
        <v>259</v>
      </c>
      <c r="D48" s="2" t="s">
        <v>193</v>
      </c>
      <c r="E48" s="41" t="s">
        <v>1021</v>
      </c>
      <c r="F48" s="20">
        <v>2019</v>
      </c>
      <c r="G48" s="10">
        <v>31000</v>
      </c>
      <c r="H48" s="10">
        <v>15500</v>
      </c>
      <c r="I48" s="4">
        <v>15000</v>
      </c>
    </row>
    <row r="49" spans="1:9" ht="30" x14ac:dyDescent="0.25">
      <c r="A49" s="2" t="s">
        <v>260</v>
      </c>
      <c r="B49" s="3" t="s">
        <v>7</v>
      </c>
      <c r="C49" s="2" t="s">
        <v>261</v>
      </c>
      <c r="D49" s="2" t="s">
        <v>257</v>
      </c>
      <c r="E49" s="41" t="s">
        <v>1030</v>
      </c>
      <c r="F49" s="20">
        <v>2019</v>
      </c>
      <c r="G49" s="10">
        <v>48800</v>
      </c>
      <c r="H49" s="10">
        <v>32000</v>
      </c>
      <c r="I49" s="4">
        <v>15000</v>
      </c>
    </row>
    <row r="50" spans="1:9" ht="30" x14ac:dyDescent="0.25">
      <c r="A50" s="2" t="s">
        <v>262</v>
      </c>
      <c r="B50" s="3" t="s">
        <v>7</v>
      </c>
      <c r="C50" s="2" t="s">
        <v>263</v>
      </c>
      <c r="D50" s="2" t="s">
        <v>257</v>
      </c>
      <c r="E50" s="41" t="s">
        <v>1030</v>
      </c>
      <c r="F50" s="20">
        <v>2019</v>
      </c>
      <c r="G50" s="10">
        <v>93000</v>
      </c>
      <c r="H50" s="10">
        <v>33000</v>
      </c>
      <c r="I50" s="4">
        <v>17000</v>
      </c>
    </row>
    <row r="51" spans="1:9" ht="30" x14ac:dyDescent="0.25">
      <c r="A51" s="2" t="s">
        <v>264</v>
      </c>
      <c r="B51" s="3" t="s">
        <v>7</v>
      </c>
      <c r="C51" s="2" t="s">
        <v>265</v>
      </c>
      <c r="D51" s="2" t="s">
        <v>266</v>
      </c>
      <c r="E51" s="41" t="s">
        <v>1031</v>
      </c>
      <c r="F51" s="20">
        <v>2019</v>
      </c>
      <c r="G51" s="10">
        <v>63000</v>
      </c>
      <c r="H51" s="10">
        <v>54000</v>
      </c>
      <c r="I51" s="4">
        <v>50000</v>
      </c>
    </row>
    <row r="52" spans="1:9" ht="30" x14ac:dyDescent="0.25">
      <c r="A52" s="2" t="s">
        <v>267</v>
      </c>
      <c r="B52" s="3" t="s">
        <v>7</v>
      </c>
      <c r="C52" s="2" t="s">
        <v>268</v>
      </c>
      <c r="D52" s="2" t="s">
        <v>257</v>
      </c>
      <c r="E52" s="41" t="s">
        <v>1030</v>
      </c>
      <c r="F52" s="20">
        <v>2019</v>
      </c>
      <c r="G52" s="10">
        <v>244000</v>
      </c>
      <c r="H52" s="10">
        <v>54000</v>
      </c>
      <c r="I52" s="4">
        <v>29000</v>
      </c>
    </row>
    <row r="53" spans="1:9" ht="30" x14ac:dyDescent="0.25">
      <c r="A53" s="2" t="s">
        <v>269</v>
      </c>
      <c r="B53" s="3" t="s">
        <v>7</v>
      </c>
      <c r="C53" s="2" t="s">
        <v>270</v>
      </c>
      <c r="D53" s="2" t="s">
        <v>254</v>
      </c>
      <c r="E53" s="38" t="s">
        <v>1029</v>
      </c>
      <c r="F53" s="20">
        <v>2019</v>
      </c>
      <c r="G53" s="10">
        <v>1041200</v>
      </c>
      <c r="H53" s="10">
        <v>225000</v>
      </c>
      <c r="I53" s="4">
        <v>130000</v>
      </c>
    </row>
    <row r="54" spans="1:9" ht="30" x14ac:dyDescent="0.25">
      <c r="A54" s="2" t="s">
        <v>271</v>
      </c>
      <c r="B54" s="3" t="s">
        <v>7</v>
      </c>
      <c r="C54" s="2" t="s">
        <v>272</v>
      </c>
      <c r="D54" s="2" t="s">
        <v>193</v>
      </c>
      <c r="E54" s="41" t="s">
        <v>1021</v>
      </c>
      <c r="F54" s="20">
        <v>2019</v>
      </c>
      <c r="G54" s="10">
        <v>187200</v>
      </c>
      <c r="H54" s="10">
        <v>50000</v>
      </c>
      <c r="I54" s="4">
        <v>26000</v>
      </c>
    </row>
    <row r="55" spans="1:9" ht="30" x14ac:dyDescent="0.25">
      <c r="A55" s="2" t="s">
        <v>273</v>
      </c>
      <c r="B55" s="3" t="s">
        <v>7</v>
      </c>
      <c r="C55" s="2" t="s">
        <v>274</v>
      </c>
      <c r="D55" s="2" t="s">
        <v>193</v>
      </c>
      <c r="E55" s="41" t="s">
        <v>1021</v>
      </c>
      <c r="F55" s="20">
        <v>2019</v>
      </c>
      <c r="G55" s="10">
        <v>187200</v>
      </c>
      <c r="H55" s="10">
        <v>50000</v>
      </c>
      <c r="I55" s="4">
        <v>30000</v>
      </c>
    </row>
    <row r="56" spans="1:9" ht="30" x14ac:dyDescent="0.25">
      <c r="A56" s="2" t="s">
        <v>275</v>
      </c>
      <c r="B56" s="3" t="s">
        <v>7</v>
      </c>
      <c r="C56" s="2" t="s">
        <v>276</v>
      </c>
      <c r="D56" s="2" t="s">
        <v>257</v>
      </c>
      <c r="E56" s="41" t="s">
        <v>1030</v>
      </c>
      <c r="F56" s="20">
        <v>2019</v>
      </c>
      <c r="G56" s="10">
        <v>176000</v>
      </c>
      <c r="H56" s="10">
        <v>176000</v>
      </c>
      <c r="I56" s="4">
        <v>27000</v>
      </c>
    </row>
    <row r="57" spans="1:9" ht="45" x14ac:dyDescent="0.25">
      <c r="A57" s="2" t="s">
        <v>277</v>
      </c>
      <c r="B57" s="3" t="s">
        <v>7</v>
      </c>
      <c r="C57" s="2" t="s">
        <v>278</v>
      </c>
      <c r="D57" s="2" t="s">
        <v>257</v>
      </c>
      <c r="E57" s="41" t="s">
        <v>1030</v>
      </c>
      <c r="F57" s="20">
        <v>2019</v>
      </c>
      <c r="G57" s="10">
        <v>86000</v>
      </c>
      <c r="H57" s="10">
        <v>86000</v>
      </c>
      <c r="I57" s="4">
        <v>20000</v>
      </c>
    </row>
    <row r="58" spans="1:9" ht="30" x14ac:dyDescent="0.25">
      <c r="A58" s="2" t="s">
        <v>283</v>
      </c>
      <c r="B58" s="3" t="s">
        <v>7</v>
      </c>
      <c r="C58" s="2" t="s">
        <v>284</v>
      </c>
      <c r="D58" s="2" t="s">
        <v>230</v>
      </c>
      <c r="E58" s="41" t="s">
        <v>1025</v>
      </c>
      <c r="F58" s="20">
        <v>2019</v>
      </c>
      <c r="G58" s="10">
        <v>179750</v>
      </c>
      <c r="H58" s="10">
        <v>52250</v>
      </c>
      <c r="I58" s="4">
        <v>49000</v>
      </c>
    </row>
    <row r="59" spans="1:9" ht="30" x14ac:dyDescent="0.25">
      <c r="A59" s="2" t="s">
        <v>285</v>
      </c>
      <c r="B59" s="3" t="s">
        <v>7</v>
      </c>
      <c r="C59" s="2" t="s">
        <v>286</v>
      </c>
      <c r="D59" s="2" t="s">
        <v>287</v>
      </c>
      <c r="E59" s="41" t="s">
        <v>1032</v>
      </c>
      <c r="F59" s="20">
        <v>2019</v>
      </c>
      <c r="G59" s="10">
        <v>538552</v>
      </c>
      <c r="H59" s="10">
        <v>220000</v>
      </c>
      <c r="I59" s="4">
        <v>136000</v>
      </c>
    </row>
    <row r="60" spans="1:9" ht="30" x14ac:dyDescent="0.25">
      <c r="A60" s="2" t="s">
        <v>288</v>
      </c>
      <c r="B60" s="3" t="s">
        <v>7</v>
      </c>
      <c r="C60" s="2" t="s">
        <v>289</v>
      </c>
      <c r="D60" s="2" t="s">
        <v>287</v>
      </c>
      <c r="E60" s="41" t="s">
        <v>1032</v>
      </c>
      <c r="F60" s="20">
        <v>2019</v>
      </c>
      <c r="G60" s="10">
        <v>372800</v>
      </c>
      <c r="H60" s="10">
        <v>180500</v>
      </c>
      <c r="I60" s="4">
        <v>65000</v>
      </c>
    </row>
    <row r="61" spans="1:9" ht="30" x14ac:dyDescent="0.25">
      <c r="A61" s="2" t="s">
        <v>290</v>
      </c>
      <c r="B61" s="3" t="s">
        <v>7</v>
      </c>
      <c r="C61" s="2" t="s">
        <v>291</v>
      </c>
      <c r="D61" s="2" t="s">
        <v>292</v>
      </c>
      <c r="E61" s="41" t="s">
        <v>1033</v>
      </c>
      <c r="F61" s="20">
        <v>2019</v>
      </c>
      <c r="G61" s="10">
        <v>60000</v>
      </c>
      <c r="H61" s="10">
        <v>36000</v>
      </c>
      <c r="I61" s="4">
        <v>30000</v>
      </c>
    </row>
    <row r="62" spans="1:9" ht="30" x14ac:dyDescent="0.25">
      <c r="A62" s="2" t="s">
        <v>293</v>
      </c>
      <c r="B62" s="3" t="s">
        <v>7</v>
      </c>
      <c r="C62" s="2" t="s">
        <v>294</v>
      </c>
      <c r="D62" s="2" t="s">
        <v>39</v>
      </c>
      <c r="E62" s="41" t="s">
        <v>989</v>
      </c>
      <c r="F62" s="20">
        <v>2019</v>
      </c>
      <c r="G62" s="10">
        <v>118516</v>
      </c>
      <c r="H62" s="10">
        <v>46000</v>
      </c>
      <c r="I62" s="4">
        <v>40000</v>
      </c>
    </row>
    <row r="63" spans="1:9" ht="30" x14ac:dyDescent="0.25">
      <c r="A63" s="2" t="s">
        <v>295</v>
      </c>
      <c r="B63" s="3" t="s">
        <v>7</v>
      </c>
      <c r="C63" s="2" t="s">
        <v>296</v>
      </c>
      <c r="D63" s="2" t="s">
        <v>39</v>
      </c>
      <c r="E63" s="41" t="s">
        <v>989</v>
      </c>
      <c r="F63" s="20">
        <v>2019</v>
      </c>
      <c r="G63" s="10">
        <v>206700</v>
      </c>
      <c r="H63" s="10">
        <v>71000</v>
      </c>
      <c r="I63" s="4">
        <v>40000</v>
      </c>
    </row>
    <row r="64" spans="1:9" ht="45" x14ac:dyDescent="0.25">
      <c r="A64" s="2" t="s">
        <v>297</v>
      </c>
      <c r="B64" s="3" t="s">
        <v>7</v>
      </c>
      <c r="C64" s="2" t="s">
        <v>298</v>
      </c>
      <c r="D64" s="2" t="s">
        <v>299</v>
      </c>
      <c r="E64" s="41" t="s">
        <v>1034</v>
      </c>
      <c r="F64" s="20">
        <v>2019</v>
      </c>
      <c r="G64" s="10">
        <v>410000</v>
      </c>
      <c r="H64" s="10">
        <v>310000</v>
      </c>
      <c r="I64" s="4">
        <v>163000</v>
      </c>
    </row>
    <row r="65" spans="1:9" ht="45" x14ac:dyDescent="0.25">
      <c r="A65" s="2" t="s">
        <v>300</v>
      </c>
      <c r="B65" s="3" t="s">
        <v>7</v>
      </c>
      <c r="C65" s="2" t="s">
        <v>301</v>
      </c>
      <c r="D65" s="2" t="s">
        <v>299</v>
      </c>
      <c r="E65" s="41" t="s">
        <v>1034</v>
      </c>
      <c r="F65" s="20">
        <v>2019</v>
      </c>
      <c r="G65" s="10">
        <v>200000</v>
      </c>
      <c r="H65" s="10">
        <v>150000</v>
      </c>
      <c r="I65" s="4">
        <v>45000</v>
      </c>
    </row>
    <row r="66" spans="1:9" ht="30" x14ac:dyDescent="0.25">
      <c r="A66" s="2" t="s">
        <v>302</v>
      </c>
      <c r="B66" s="3" t="s">
        <v>7</v>
      </c>
      <c r="C66" s="2" t="s">
        <v>303</v>
      </c>
      <c r="D66" s="2" t="s">
        <v>257</v>
      </c>
      <c r="E66" s="41" t="s">
        <v>1030</v>
      </c>
      <c r="F66" s="20">
        <v>2019</v>
      </c>
      <c r="G66" s="10">
        <v>21593500</v>
      </c>
      <c r="H66" s="10">
        <v>9588000</v>
      </c>
      <c r="I66" s="4">
        <v>750000</v>
      </c>
    </row>
    <row r="67" spans="1:9" ht="30" x14ac:dyDescent="0.25">
      <c r="A67" s="2" t="s">
        <v>304</v>
      </c>
      <c r="B67" s="3" t="s">
        <v>7</v>
      </c>
      <c r="C67" s="2" t="s">
        <v>305</v>
      </c>
      <c r="D67" s="2" t="s">
        <v>257</v>
      </c>
      <c r="E67" s="41" t="s">
        <v>1030</v>
      </c>
      <c r="F67" s="20">
        <v>2019</v>
      </c>
      <c r="G67" s="10">
        <v>100000</v>
      </c>
      <c r="H67" s="10">
        <v>100000</v>
      </c>
      <c r="I67" s="4">
        <v>20000</v>
      </c>
    </row>
    <row r="68" spans="1:9" ht="45" x14ac:dyDescent="0.25">
      <c r="A68" s="2" t="s">
        <v>309</v>
      </c>
      <c r="B68" s="3" t="s">
        <v>7</v>
      </c>
      <c r="C68" s="2" t="s">
        <v>310</v>
      </c>
      <c r="D68" s="2" t="s">
        <v>257</v>
      </c>
      <c r="E68" s="41" t="s">
        <v>1030</v>
      </c>
      <c r="F68" s="20">
        <v>2019</v>
      </c>
      <c r="G68" s="10">
        <v>154000</v>
      </c>
      <c r="H68" s="10">
        <v>62000</v>
      </c>
      <c r="I68" s="4">
        <v>19000</v>
      </c>
    </row>
    <row r="69" spans="1:9" ht="45" x14ac:dyDescent="0.25">
      <c r="A69" s="2" t="s">
        <v>314</v>
      </c>
      <c r="B69" s="3" t="s">
        <v>7</v>
      </c>
      <c r="C69" s="2" t="s">
        <v>315</v>
      </c>
      <c r="D69" s="2" t="s">
        <v>257</v>
      </c>
      <c r="E69" s="41" t="s">
        <v>1030</v>
      </c>
      <c r="F69" s="20">
        <v>2019</v>
      </c>
      <c r="G69" s="10">
        <v>213500</v>
      </c>
      <c r="H69" s="10">
        <v>88600</v>
      </c>
      <c r="I69" s="4">
        <v>20000</v>
      </c>
    </row>
    <row r="70" spans="1:9" ht="30" x14ac:dyDescent="0.25">
      <c r="A70" s="5" t="s">
        <v>319</v>
      </c>
      <c r="B70" s="6" t="s">
        <v>7</v>
      </c>
      <c r="C70" s="5" t="s">
        <v>320</v>
      </c>
      <c r="D70" s="5" t="s">
        <v>308</v>
      </c>
      <c r="E70" s="37" t="s">
        <v>1035</v>
      </c>
      <c r="F70" s="20">
        <v>2019</v>
      </c>
      <c r="G70" s="14">
        <v>3130000</v>
      </c>
      <c r="H70" s="14">
        <v>130000</v>
      </c>
      <c r="I70" s="7">
        <v>100000</v>
      </c>
    </row>
    <row r="71" spans="1:9" ht="30" x14ac:dyDescent="0.25">
      <c r="A71" s="2" t="s">
        <v>321</v>
      </c>
      <c r="B71" s="3" t="s">
        <v>7</v>
      </c>
      <c r="C71" s="2" t="s">
        <v>322</v>
      </c>
      <c r="D71" s="2" t="s">
        <v>308</v>
      </c>
      <c r="E71" s="41" t="s">
        <v>1035</v>
      </c>
      <c r="F71" s="20">
        <v>2019</v>
      </c>
      <c r="G71" s="10">
        <v>1880000</v>
      </c>
      <c r="H71" s="10">
        <v>920000</v>
      </c>
      <c r="I71" s="4">
        <v>100000</v>
      </c>
    </row>
    <row r="72" spans="1:9" ht="30" x14ac:dyDescent="0.25">
      <c r="A72" s="2" t="s">
        <v>326</v>
      </c>
      <c r="B72" s="3" t="s">
        <v>7</v>
      </c>
      <c r="C72" s="2" t="s">
        <v>327</v>
      </c>
      <c r="D72" s="2" t="s">
        <v>325</v>
      </c>
      <c r="E72" s="41" t="s">
        <v>999</v>
      </c>
      <c r="F72" s="20">
        <v>2019</v>
      </c>
      <c r="G72" s="10">
        <v>26000</v>
      </c>
      <c r="H72" s="10">
        <v>20000</v>
      </c>
      <c r="I72" s="4">
        <v>20000</v>
      </c>
    </row>
    <row r="73" spans="1:9" ht="30" x14ac:dyDescent="0.25">
      <c r="A73" s="2" t="s">
        <v>328</v>
      </c>
      <c r="B73" s="3" t="s">
        <v>7</v>
      </c>
      <c r="C73" s="2" t="s">
        <v>329</v>
      </c>
      <c r="D73" s="2" t="s">
        <v>325</v>
      </c>
      <c r="E73" s="41" t="s">
        <v>999</v>
      </c>
      <c r="F73" s="20">
        <v>2019</v>
      </c>
      <c r="G73" s="10">
        <v>600000</v>
      </c>
      <c r="H73" s="10">
        <v>600000</v>
      </c>
      <c r="I73" s="4">
        <v>100000</v>
      </c>
    </row>
    <row r="74" spans="1:9" ht="30" x14ac:dyDescent="0.25">
      <c r="A74" s="2" t="s">
        <v>333</v>
      </c>
      <c r="B74" s="3" t="s">
        <v>7</v>
      </c>
      <c r="C74" s="2" t="s">
        <v>334</v>
      </c>
      <c r="D74" s="2" t="s">
        <v>325</v>
      </c>
      <c r="E74" s="41" t="s">
        <v>999</v>
      </c>
      <c r="F74" s="20">
        <v>2019</v>
      </c>
      <c r="G74" s="10">
        <v>158400</v>
      </c>
      <c r="H74" s="10">
        <v>82400</v>
      </c>
      <c r="I74" s="4">
        <v>40000</v>
      </c>
    </row>
    <row r="75" spans="1:9" ht="30" x14ac:dyDescent="0.25">
      <c r="A75" s="2" t="s">
        <v>335</v>
      </c>
      <c r="B75" s="3" t="s">
        <v>7</v>
      </c>
      <c r="C75" s="2" t="s">
        <v>336</v>
      </c>
      <c r="D75" s="2" t="s">
        <v>325</v>
      </c>
      <c r="E75" s="41" t="s">
        <v>999</v>
      </c>
      <c r="F75" s="20">
        <v>2019</v>
      </c>
      <c r="G75" s="10">
        <v>92400</v>
      </c>
      <c r="H75" s="10">
        <v>70400</v>
      </c>
      <c r="I75" s="4">
        <v>30000</v>
      </c>
    </row>
    <row r="76" spans="1:9" ht="30" x14ac:dyDescent="0.25">
      <c r="A76" s="2" t="s">
        <v>337</v>
      </c>
      <c r="B76" s="3" t="s">
        <v>7</v>
      </c>
      <c r="C76" s="2" t="s">
        <v>338</v>
      </c>
      <c r="D76" s="2" t="s">
        <v>325</v>
      </c>
      <c r="E76" s="41" t="s">
        <v>999</v>
      </c>
      <c r="F76" s="20">
        <v>2019</v>
      </c>
      <c r="G76" s="10">
        <v>160800</v>
      </c>
      <c r="H76" s="10">
        <v>80400</v>
      </c>
      <c r="I76" s="4">
        <v>20000</v>
      </c>
    </row>
    <row r="77" spans="1:9" ht="30" x14ac:dyDescent="0.25">
      <c r="A77" s="2" t="s">
        <v>339</v>
      </c>
      <c r="B77" s="3" t="s">
        <v>7</v>
      </c>
      <c r="C77" s="2" t="s">
        <v>340</v>
      </c>
      <c r="D77" s="2" t="s">
        <v>325</v>
      </c>
      <c r="E77" s="41" t="s">
        <v>999</v>
      </c>
      <c r="F77" s="20">
        <v>2019</v>
      </c>
      <c r="G77" s="10">
        <v>125000</v>
      </c>
      <c r="H77" s="10">
        <v>125000</v>
      </c>
      <c r="I77" s="4">
        <v>40000</v>
      </c>
    </row>
    <row r="78" spans="1:9" ht="30" x14ac:dyDescent="0.25">
      <c r="A78" s="2" t="s">
        <v>341</v>
      </c>
      <c r="B78" s="3" t="s">
        <v>7</v>
      </c>
      <c r="C78" s="2" t="s">
        <v>342</v>
      </c>
      <c r="D78" s="2" t="s">
        <v>343</v>
      </c>
      <c r="E78" s="41" t="s">
        <v>1035</v>
      </c>
      <c r="F78" s="20">
        <v>2019</v>
      </c>
      <c r="G78" s="10">
        <v>518000</v>
      </c>
      <c r="H78" s="10">
        <v>100000</v>
      </c>
      <c r="I78" s="4">
        <v>50000</v>
      </c>
    </row>
    <row r="79" spans="1:9" ht="30" x14ac:dyDescent="0.25">
      <c r="A79" s="2" t="s">
        <v>344</v>
      </c>
      <c r="B79" s="3" t="s">
        <v>7</v>
      </c>
      <c r="C79" s="2" t="s">
        <v>345</v>
      </c>
      <c r="D79" s="2" t="s">
        <v>47</v>
      </c>
      <c r="E79" s="41" t="s">
        <v>991</v>
      </c>
      <c r="F79" s="20">
        <v>2019</v>
      </c>
      <c r="G79" s="10">
        <v>297850</v>
      </c>
      <c r="H79" s="10">
        <v>184000</v>
      </c>
      <c r="I79" s="4">
        <v>80000</v>
      </c>
    </row>
    <row r="80" spans="1:9" ht="30" x14ac:dyDescent="0.25">
      <c r="A80" s="2" t="s">
        <v>346</v>
      </c>
      <c r="B80" s="3" t="s">
        <v>7</v>
      </c>
      <c r="C80" s="2" t="s">
        <v>347</v>
      </c>
      <c r="D80" s="2" t="s">
        <v>318</v>
      </c>
      <c r="E80" s="41" t="s">
        <v>1036</v>
      </c>
      <c r="F80" s="20">
        <v>2019</v>
      </c>
      <c r="G80" s="10">
        <v>1164000</v>
      </c>
      <c r="H80" s="10">
        <v>764000</v>
      </c>
      <c r="I80" s="4">
        <v>35000</v>
      </c>
    </row>
    <row r="81" spans="1:9" ht="30" x14ac:dyDescent="0.25">
      <c r="A81" s="2" t="s">
        <v>348</v>
      </c>
      <c r="B81" s="3" t="s">
        <v>7</v>
      </c>
      <c r="C81" s="2" t="s">
        <v>349</v>
      </c>
      <c r="D81" s="2" t="s">
        <v>332</v>
      </c>
      <c r="E81" s="41" t="s">
        <v>1037</v>
      </c>
      <c r="F81" s="20">
        <v>2019</v>
      </c>
      <c r="G81" s="10">
        <v>887000</v>
      </c>
      <c r="H81" s="10">
        <v>587000</v>
      </c>
      <c r="I81" s="4">
        <v>100000</v>
      </c>
    </row>
    <row r="82" spans="1:9" ht="30" x14ac:dyDescent="0.25">
      <c r="A82" s="2" t="s">
        <v>350</v>
      </c>
      <c r="B82" s="3" t="s">
        <v>7</v>
      </c>
      <c r="C82" s="2" t="s">
        <v>351</v>
      </c>
      <c r="D82" s="2" t="s">
        <v>332</v>
      </c>
      <c r="E82" s="41" t="s">
        <v>1037</v>
      </c>
      <c r="F82" s="20">
        <v>2019</v>
      </c>
      <c r="G82" s="10">
        <v>216000</v>
      </c>
      <c r="H82" s="10">
        <v>116000</v>
      </c>
      <c r="I82" s="4">
        <v>80000</v>
      </c>
    </row>
    <row r="83" spans="1:9" ht="30" x14ac:dyDescent="0.25">
      <c r="A83" s="2" t="s">
        <v>352</v>
      </c>
      <c r="B83" s="3" t="s">
        <v>7</v>
      </c>
      <c r="C83" s="2" t="s">
        <v>353</v>
      </c>
      <c r="D83" s="2" t="s">
        <v>318</v>
      </c>
      <c r="E83" s="41" t="s">
        <v>1036</v>
      </c>
      <c r="F83" s="20">
        <v>2019</v>
      </c>
      <c r="G83" s="10">
        <v>141000</v>
      </c>
      <c r="H83" s="10">
        <v>101000</v>
      </c>
      <c r="I83" s="4">
        <v>35000</v>
      </c>
    </row>
    <row r="84" spans="1:9" ht="30" x14ac:dyDescent="0.25">
      <c r="A84" s="2" t="s">
        <v>354</v>
      </c>
      <c r="B84" s="3" t="s">
        <v>7</v>
      </c>
      <c r="C84" s="2" t="s">
        <v>355</v>
      </c>
      <c r="D84" s="2" t="s">
        <v>356</v>
      </c>
      <c r="E84" s="41" t="s">
        <v>1038</v>
      </c>
      <c r="F84" s="20">
        <v>2019</v>
      </c>
      <c r="G84" s="10">
        <v>135000</v>
      </c>
      <c r="H84" s="10">
        <v>30000</v>
      </c>
      <c r="I84" s="4">
        <v>30000</v>
      </c>
    </row>
    <row r="85" spans="1:9" ht="45" x14ac:dyDescent="0.25">
      <c r="A85" s="5" t="s">
        <v>357</v>
      </c>
      <c r="B85" s="6" t="s">
        <v>7</v>
      </c>
      <c r="C85" s="5" t="s">
        <v>358</v>
      </c>
      <c r="D85" s="5" t="s">
        <v>359</v>
      </c>
      <c r="E85" s="37" t="s">
        <v>1039</v>
      </c>
      <c r="F85" s="58">
        <v>2019</v>
      </c>
      <c r="G85" s="14">
        <v>253395</v>
      </c>
      <c r="H85" s="14">
        <v>77000</v>
      </c>
      <c r="I85" s="7">
        <v>25000</v>
      </c>
    </row>
    <row r="86" spans="1:9" ht="45" x14ac:dyDescent="0.25">
      <c r="A86" s="2" t="s">
        <v>360</v>
      </c>
      <c r="B86" s="3" t="s">
        <v>7</v>
      </c>
      <c r="C86" s="2" t="s">
        <v>361</v>
      </c>
      <c r="D86" s="2" t="s">
        <v>145</v>
      </c>
      <c r="E86" s="41" t="s">
        <v>1012</v>
      </c>
      <c r="F86" s="20">
        <v>2019</v>
      </c>
      <c r="G86" s="10">
        <v>630000</v>
      </c>
      <c r="H86" s="10">
        <v>500000</v>
      </c>
      <c r="I86" s="4">
        <v>100000</v>
      </c>
    </row>
    <row r="87" spans="1:9" ht="45" x14ac:dyDescent="0.25">
      <c r="A87" s="2" t="s">
        <v>362</v>
      </c>
      <c r="B87" s="3" t="s">
        <v>7</v>
      </c>
      <c r="C87" s="2" t="s">
        <v>363</v>
      </c>
      <c r="D87" s="2" t="s">
        <v>364</v>
      </c>
      <c r="E87" s="41" t="s">
        <v>1040</v>
      </c>
      <c r="F87" s="20">
        <v>2019</v>
      </c>
      <c r="G87" s="10">
        <v>488000</v>
      </c>
      <c r="H87" s="10">
        <v>40000</v>
      </c>
      <c r="I87" s="4">
        <v>40000</v>
      </c>
    </row>
    <row r="88" spans="1:9" ht="45" x14ac:dyDescent="0.25">
      <c r="A88" s="2" t="s">
        <v>365</v>
      </c>
      <c r="B88" s="3" t="s">
        <v>7</v>
      </c>
      <c r="C88" s="2" t="s">
        <v>366</v>
      </c>
      <c r="D88" s="2" t="s">
        <v>367</v>
      </c>
      <c r="E88" s="41" t="s">
        <v>1041</v>
      </c>
      <c r="F88" s="20">
        <v>2019</v>
      </c>
      <c r="G88" s="10">
        <v>85000</v>
      </c>
      <c r="H88" s="10">
        <v>15000</v>
      </c>
      <c r="I88" s="4">
        <v>15000</v>
      </c>
    </row>
    <row r="89" spans="1:9" ht="30" x14ac:dyDescent="0.25">
      <c r="A89" s="2" t="s">
        <v>368</v>
      </c>
      <c r="B89" s="3" t="s">
        <v>7</v>
      </c>
      <c r="C89" s="2" t="s">
        <v>369</v>
      </c>
      <c r="D89" s="2" t="s">
        <v>64</v>
      </c>
      <c r="E89" s="41" t="s">
        <v>995</v>
      </c>
      <c r="F89" s="20">
        <v>2019</v>
      </c>
      <c r="G89" s="10">
        <v>2756000</v>
      </c>
      <c r="H89" s="10">
        <v>970000</v>
      </c>
      <c r="I89" s="4">
        <v>480000</v>
      </c>
    </row>
    <row r="90" spans="1:9" ht="30" x14ac:dyDescent="0.25">
      <c r="A90" s="2" t="s">
        <v>370</v>
      </c>
      <c r="B90" s="3" t="s">
        <v>7</v>
      </c>
      <c r="C90" s="2" t="s">
        <v>371</v>
      </c>
      <c r="D90" s="2" t="s">
        <v>64</v>
      </c>
      <c r="E90" s="41" t="s">
        <v>995</v>
      </c>
      <c r="F90" s="20">
        <v>2019</v>
      </c>
      <c r="G90" s="10">
        <v>4465000</v>
      </c>
      <c r="H90" s="10">
        <v>195000</v>
      </c>
      <c r="I90" s="4">
        <v>195000</v>
      </c>
    </row>
    <row r="91" spans="1:9" ht="45" x14ac:dyDescent="0.25">
      <c r="A91" s="2" t="s">
        <v>372</v>
      </c>
      <c r="B91" s="3" t="s">
        <v>7</v>
      </c>
      <c r="C91" s="2" t="s">
        <v>373</v>
      </c>
      <c r="D91" s="2" t="s">
        <v>374</v>
      </c>
      <c r="E91" s="41" t="s">
        <v>1042</v>
      </c>
      <c r="F91" s="20">
        <v>2019</v>
      </c>
      <c r="G91" s="10">
        <v>182600</v>
      </c>
      <c r="H91" s="10">
        <v>25000</v>
      </c>
      <c r="I91" s="4">
        <v>25000</v>
      </c>
    </row>
    <row r="92" spans="1:9" ht="30" x14ac:dyDescent="0.25">
      <c r="A92" s="2" t="s">
        <v>375</v>
      </c>
      <c r="B92" s="3" t="s">
        <v>7</v>
      </c>
      <c r="C92" s="2" t="s">
        <v>376</v>
      </c>
      <c r="D92" s="2" t="s">
        <v>377</v>
      </c>
      <c r="E92" s="41" t="s">
        <v>1043</v>
      </c>
      <c r="F92" s="20">
        <v>2019</v>
      </c>
      <c r="G92" s="10">
        <v>80000</v>
      </c>
      <c r="H92" s="10">
        <v>60000</v>
      </c>
      <c r="I92" s="4">
        <v>30000</v>
      </c>
    </row>
    <row r="93" spans="1:9" ht="30" x14ac:dyDescent="0.25">
      <c r="A93" s="2" t="s">
        <v>378</v>
      </c>
      <c r="B93" s="3" t="s">
        <v>7</v>
      </c>
      <c r="C93" s="2" t="s">
        <v>379</v>
      </c>
      <c r="D93" s="2" t="s">
        <v>380</v>
      </c>
      <c r="E93" s="41" t="s">
        <v>1044</v>
      </c>
      <c r="F93" s="20">
        <v>2019</v>
      </c>
      <c r="G93" s="10">
        <v>15500000</v>
      </c>
      <c r="H93" s="10">
        <v>950000</v>
      </c>
      <c r="I93" s="4">
        <v>320000</v>
      </c>
    </row>
    <row r="94" spans="1:9" ht="30" x14ac:dyDescent="0.25">
      <c r="A94" s="2" t="s">
        <v>381</v>
      </c>
      <c r="B94" s="3" t="s">
        <v>7</v>
      </c>
      <c r="C94" s="2" t="s">
        <v>382</v>
      </c>
      <c r="D94" s="2" t="s">
        <v>380</v>
      </c>
      <c r="E94" s="41" t="s">
        <v>1044</v>
      </c>
      <c r="F94" s="20">
        <v>2019</v>
      </c>
      <c r="G94" s="10">
        <v>372000</v>
      </c>
      <c r="H94" s="10">
        <v>273000</v>
      </c>
      <c r="I94" s="4">
        <v>100000</v>
      </c>
    </row>
    <row r="95" spans="1:9" ht="30" x14ac:dyDescent="0.25">
      <c r="A95" s="2" t="s">
        <v>383</v>
      </c>
      <c r="B95" s="3" t="s">
        <v>7</v>
      </c>
      <c r="C95" s="2" t="s">
        <v>384</v>
      </c>
      <c r="D95" s="2" t="s">
        <v>385</v>
      </c>
      <c r="E95" s="41" t="s">
        <v>1045</v>
      </c>
      <c r="F95" s="20">
        <v>2019</v>
      </c>
      <c r="G95" s="10">
        <v>161000</v>
      </c>
      <c r="H95" s="10">
        <v>161000</v>
      </c>
      <c r="I95" s="4">
        <v>80000</v>
      </c>
    </row>
    <row r="96" spans="1:9" ht="30" x14ac:dyDescent="0.25">
      <c r="A96" s="2" t="s">
        <v>391</v>
      </c>
      <c r="B96" s="3" t="s">
        <v>7</v>
      </c>
      <c r="C96" s="2" t="s">
        <v>392</v>
      </c>
      <c r="D96" s="2" t="s">
        <v>390</v>
      </c>
      <c r="E96" s="41" t="s">
        <v>1046</v>
      </c>
      <c r="F96" s="20">
        <v>2019</v>
      </c>
      <c r="G96" s="10">
        <v>309200</v>
      </c>
      <c r="H96" s="10">
        <v>204200</v>
      </c>
      <c r="I96" s="4">
        <v>100000</v>
      </c>
    </row>
    <row r="97" spans="1:9" ht="30" x14ac:dyDescent="0.25">
      <c r="A97" s="2" t="s">
        <v>393</v>
      </c>
      <c r="B97" s="3" t="s">
        <v>7</v>
      </c>
      <c r="C97" s="2" t="s">
        <v>394</v>
      </c>
      <c r="D97" s="2" t="s">
        <v>395</v>
      </c>
      <c r="E97" s="41" t="s">
        <v>1046</v>
      </c>
      <c r="F97" s="20">
        <v>2019</v>
      </c>
      <c r="G97" s="10">
        <v>80000</v>
      </c>
      <c r="H97" s="10">
        <v>60000</v>
      </c>
      <c r="I97" s="4">
        <v>40000</v>
      </c>
    </row>
    <row r="98" spans="1:9" ht="30" x14ac:dyDescent="0.25">
      <c r="A98" s="2" t="s">
        <v>396</v>
      </c>
      <c r="B98" s="3" t="s">
        <v>7</v>
      </c>
      <c r="C98" s="2" t="s">
        <v>397</v>
      </c>
      <c r="D98" s="2" t="s">
        <v>398</v>
      </c>
      <c r="E98" s="41" t="s">
        <v>1047</v>
      </c>
      <c r="F98" s="20">
        <v>2019</v>
      </c>
      <c r="G98" s="10">
        <v>280000</v>
      </c>
      <c r="H98" s="10">
        <v>190000</v>
      </c>
      <c r="I98" s="4">
        <v>50000</v>
      </c>
    </row>
    <row r="99" spans="1:9" ht="45" x14ac:dyDescent="0.25">
      <c r="A99" s="2" t="s">
        <v>399</v>
      </c>
      <c r="B99" s="3" t="s">
        <v>7</v>
      </c>
      <c r="C99" s="2" t="s">
        <v>400</v>
      </c>
      <c r="D99" s="2" t="s">
        <v>401</v>
      </c>
      <c r="E99" s="41" t="s">
        <v>1048</v>
      </c>
      <c r="F99" s="20">
        <v>2019</v>
      </c>
      <c r="G99" s="10">
        <v>289000</v>
      </c>
      <c r="H99" s="10">
        <v>269000</v>
      </c>
      <c r="I99" s="4">
        <v>100000</v>
      </c>
    </row>
    <row r="100" spans="1:9" ht="30" x14ac:dyDescent="0.25">
      <c r="A100" s="2" t="s">
        <v>402</v>
      </c>
      <c r="B100" s="3" t="s">
        <v>7</v>
      </c>
      <c r="C100" s="2" t="s">
        <v>403</v>
      </c>
      <c r="D100" s="2" t="s">
        <v>404</v>
      </c>
      <c r="E100" s="41" t="s">
        <v>1049</v>
      </c>
      <c r="F100" s="20">
        <v>2019</v>
      </c>
      <c r="G100" s="10">
        <v>432300</v>
      </c>
      <c r="H100" s="10">
        <v>236300</v>
      </c>
      <c r="I100" s="4">
        <v>100000</v>
      </c>
    </row>
    <row r="101" spans="1:9" ht="30" x14ac:dyDescent="0.25">
      <c r="A101" s="2" t="s">
        <v>405</v>
      </c>
      <c r="B101" s="3" t="s">
        <v>7</v>
      </c>
      <c r="C101" s="2" t="s">
        <v>406</v>
      </c>
      <c r="D101" s="2" t="s">
        <v>404</v>
      </c>
      <c r="E101" s="41" t="s">
        <v>1049</v>
      </c>
      <c r="F101" s="20">
        <v>2019</v>
      </c>
      <c r="G101" s="10">
        <v>381000</v>
      </c>
      <c r="H101" s="10">
        <v>171000</v>
      </c>
      <c r="I101" s="4">
        <v>50000</v>
      </c>
    </row>
    <row r="102" spans="1:9" ht="45" x14ac:dyDescent="0.25">
      <c r="A102" s="2" t="s">
        <v>407</v>
      </c>
      <c r="B102" s="3" t="s">
        <v>7</v>
      </c>
      <c r="C102" s="2" t="s">
        <v>408</v>
      </c>
      <c r="D102" s="2" t="s">
        <v>401</v>
      </c>
      <c r="E102" s="41" t="s">
        <v>1048</v>
      </c>
      <c r="F102" s="20">
        <v>2019</v>
      </c>
      <c r="G102" s="10">
        <v>327000</v>
      </c>
      <c r="H102" s="10">
        <v>297000</v>
      </c>
      <c r="I102" s="4">
        <v>100000</v>
      </c>
    </row>
    <row r="103" spans="1:9" ht="30" x14ac:dyDescent="0.25">
      <c r="A103" s="2" t="s">
        <v>409</v>
      </c>
      <c r="B103" s="3" t="s">
        <v>7</v>
      </c>
      <c r="C103" s="2" t="s">
        <v>410</v>
      </c>
      <c r="D103" s="2" t="s">
        <v>411</v>
      </c>
      <c r="E103" s="41" t="s">
        <v>1050</v>
      </c>
      <c r="F103" s="20">
        <v>2019</v>
      </c>
      <c r="G103" s="10">
        <v>3698400</v>
      </c>
      <c r="H103" s="10">
        <v>170000</v>
      </c>
      <c r="I103" s="4">
        <v>60000</v>
      </c>
    </row>
    <row r="104" spans="1:9" ht="30" x14ac:dyDescent="0.25">
      <c r="A104" s="2" t="s">
        <v>412</v>
      </c>
      <c r="B104" s="3" t="s">
        <v>7</v>
      </c>
      <c r="C104" s="2" t="s">
        <v>413</v>
      </c>
      <c r="D104" s="2" t="s">
        <v>411</v>
      </c>
      <c r="E104" s="41" t="s">
        <v>1050</v>
      </c>
      <c r="F104" s="20">
        <v>2019</v>
      </c>
      <c r="G104" s="10">
        <v>690700</v>
      </c>
      <c r="H104" s="10">
        <v>231500</v>
      </c>
      <c r="I104" s="4">
        <v>50000</v>
      </c>
    </row>
    <row r="105" spans="1:9" ht="30" x14ac:dyDescent="0.25">
      <c r="A105" s="2" t="s">
        <v>414</v>
      </c>
      <c r="B105" s="3" t="s">
        <v>7</v>
      </c>
      <c r="C105" s="2" t="s">
        <v>415</v>
      </c>
      <c r="D105" s="2" t="s">
        <v>411</v>
      </c>
      <c r="E105" s="41" t="s">
        <v>1050</v>
      </c>
      <c r="F105" s="20">
        <v>2019</v>
      </c>
      <c r="G105" s="10">
        <v>1322400</v>
      </c>
      <c r="H105" s="10">
        <v>392400</v>
      </c>
      <c r="I105" s="4">
        <v>50000</v>
      </c>
    </row>
    <row r="106" spans="1:9" ht="30" x14ac:dyDescent="0.25">
      <c r="A106" s="2" t="s">
        <v>416</v>
      </c>
      <c r="B106" s="3" t="s">
        <v>7</v>
      </c>
      <c r="C106" s="2" t="s">
        <v>417</v>
      </c>
      <c r="D106" s="2" t="s">
        <v>287</v>
      </c>
      <c r="E106" s="41" t="s">
        <v>1032</v>
      </c>
      <c r="F106" s="20">
        <v>2019</v>
      </c>
      <c r="G106" s="10">
        <v>20500</v>
      </c>
      <c r="H106" s="10">
        <v>13500</v>
      </c>
      <c r="I106" s="4">
        <v>10000</v>
      </c>
    </row>
    <row r="107" spans="1:9" ht="30" x14ac:dyDescent="0.25">
      <c r="A107" s="2" t="s">
        <v>418</v>
      </c>
      <c r="B107" s="3" t="s">
        <v>7</v>
      </c>
      <c r="C107" s="2" t="s">
        <v>419</v>
      </c>
      <c r="D107" s="2" t="s">
        <v>395</v>
      </c>
      <c r="E107" s="41" t="s">
        <v>1046</v>
      </c>
      <c r="F107" s="20">
        <v>2019</v>
      </c>
      <c r="G107" s="10">
        <v>47000</v>
      </c>
      <c r="H107" s="10">
        <v>42000</v>
      </c>
      <c r="I107" s="4">
        <v>24000</v>
      </c>
    </row>
    <row r="108" spans="1:9" ht="45" x14ac:dyDescent="0.25">
      <c r="A108" s="2" t="s">
        <v>420</v>
      </c>
      <c r="B108" s="3" t="s">
        <v>7</v>
      </c>
      <c r="C108" s="2" t="s">
        <v>421</v>
      </c>
      <c r="D108" s="2" t="s">
        <v>422</v>
      </c>
      <c r="E108" s="41" t="s">
        <v>1069</v>
      </c>
      <c r="F108" s="20">
        <v>2019</v>
      </c>
      <c r="G108" s="10">
        <v>58200</v>
      </c>
      <c r="H108" s="10">
        <v>20000</v>
      </c>
      <c r="I108" s="4">
        <v>15000</v>
      </c>
    </row>
    <row r="109" spans="1:9" ht="60" x14ac:dyDescent="0.25">
      <c r="A109" s="2" t="s">
        <v>423</v>
      </c>
      <c r="B109" s="3" t="s">
        <v>7</v>
      </c>
      <c r="C109" s="2" t="s">
        <v>424</v>
      </c>
      <c r="D109" s="2" t="s">
        <v>425</v>
      </c>
      <c r="E109" s="41" t="s">
        <v>1070</v>
      </c>
      <c r="F109" s="20">
        <v>2019</v>
      </c>
      <c r="G109" s="10">
        <v>170000</v>
      </c>
      <c r="H109" s="10">
        <v>20000</v>
      </c>
      <c r="I109" s="4">
        <v>20000</v>
      </c>
    </row>
    <row r="110" spans="1:9" ht="30" x14ac:dyDescent="0.25">
      <c r="A110" s="2" t="s">
        <v>426</v>
      </c>
      <c r="B110" s="3" t="s">
        <v>7</v>
      </c>
      <c r="C110" s="2" t="s">
        <v>427</v>
      </c>
      <c r="D110" s="2" t="s">
        <v>398</v>
      </c>
      <c r="E110" s="41" t="s">
        <v>1047</v>
      </c>
      <c r="F110" s="20">
        <v>2019</v>
      </c>
      <c r="G110" s="10">
        <v>106000</v>
      </c>
      <c r="H110" s="10">
        <v>106000</v>
      </c>
      <c r="I110" s="4">
        <v>53000</v>
      </c>
    </row>
    <row r="111" spans="1:9" ht="30" x14ac:dyDescent="0.25">
      <c r="A111" s="2" t="s">
        <v>428</v>
      </c>
      <c r="B111" s="3" t="s">
        <v>7</v>
      </c>
      <c r="C111" s="2" t="s">
        <v>429</v>
      </c>
      <c r="D111" s="2" t="s">
        <v>287</v>
      </c>
      <c r="E111" s="41" t="s">
        <v>1032</v>
      </c>
      <c r="F111" s="20">
        <v>2019</v>
      </c>
      <c r="G111" s="10">
        <v>185800</v>
      </c>
      <c r="H111" s="10">
        <v>87500</v>
      </c>
      <c r="I111" s="4">
        <v>45000</v>
      </c>
    </row>
    <row r="112" spans="1:9" ht="30" x14ac:dyDescent="0.25">
      <c r="A112" s="2" t="s">
        <v>430</v>
      </c>
      <c r="B112" s="3" t="s">
        <v>7</v>
      </c>
      <c r="C112" s="2" t="s">
        <v>431</v>
      </c>
      <c r="D112" s="2" t="s">
        <v>398</v>
      </c>
      <c r="E112" s="41" t="s">
        <v>1047</v>
      </c>
      <c r="F112" s="20">
        <v>2019</v>
      </c>
      <c r="G112" s="10">
        <v>76000</v>
      </c>
      <c r="H112" s="10">
        <v>76000</v>
      </c>
      <c r="I112" s="4">
        <v>35000</v>
      </c>
    </row>
    <row r="113" spans="1:9" ht="30" x14ac:dyDescent="0.25">
      <c r="A113" s="2" t="s">
        <v>432</v>
      </c>
      <c r="B113" s="3" t="s">
        <v>7</v>
      </c>
      <c r="C113" s="2" t="s">
        <v>433</v>
      </c>
      <c r="D113" s="2" t="s">
        <v>398</v>
      </c>
      <c r="E113" s="41" t="s">
        <v>1047</v>
      </c>
      <c r="F113" s="20">
        <v>2019</v>
      </c>
      <c r="G113" s="10">
        <v>75000</v>
      </c>
      <c r="H113" s="10">
        <v>75000</v>
      </c>
      <c r="I113" s="4">
        <v>20000</v>
      </c>
    </row>
    <row r="114" spans="1:9" ht="30" x14ac:dyDescent="0.25">
      <c r="A114" s="2" t="s">
        <v>434</v>
      </c>
      <c r="B114" s="3" t="s">
        <v>7</v>
      </c>
      <c r="C114" s="2" t="s">
        <v>435</v>
      </c>
      <c r="D114" s="2" t="s">
        <v>436</v>
      </c>
      <c r="E114" s="41" t="s">
        <v>1051</v>
      </c>
      <c r="F114" s="20">
        <v>2019</v>
      </c>
      <c r="G114" s="10">
        <v>231980</v>
      </c>
      <c r="H114" s="10">
        <v>69770</v>
      </c>
      <c r="I114" s="4">
        <v>40000</v>
      </c>
    </row>
    <row r="115" spans="1:9" ht="45" x14ac:dyDescent="0.25">
      <c r="A115" s="2" t="s">
        <v>437</v>
      </c>
      <c r="B115" s="3" t="s">
        <v>7</v>
      </c>
      <c r="C115" s="2" t="s">
        <v>438</v>
      </c>
      <c r="D115" s="2" t="s">
        <v>439</v>
      </c>
      <c r="E115" s="41" t="s">
        <v>1052</v>
      </c>
      <c r="F115" s="20">
        <v>2019</v>
      </c>
      <c r="G115" s="10">
        <v>348400</v>
      </c>
      <c r="H115" s="10">
        <v>20000</v>
      </c>
      <c r="I115" s="4">
        <v>20000</v>
      </c>
    </row>
    <row r="116" spans="1:9" ht="30" x14ac:dyDescent="0.25">
      <c r="A116" s="2" t="s">
        <v>440</v>
      </c>
      <c r="B116" s="3" t="s">
        <v>7</v>
      </c>
      <c r="C116" s="2" t="s">
        <v>441</v>
      </c>
      <c r="D116" s="2" t="s">
        <v>442</v>
      </c>
      <c r="E116" s="41" t="s">
        <v>1053</v>
      </c>
      <c r="F116" s="20">
        <v>2019</v>
      </c>
      <c r="G116" s="10">
        <v>2111850</v>
      </c>
      <c r="H116" s="10">
        <v>160000</v>
      </c>
      <c r="I116" s="4">
        <v>160000</v>
      </c>
    </row>
    <row r="117" spans="1:9" ht="30" x14ac:dyDescent="0.25">
      <c r="A117" s="2" t="s">
        <v>443</v>
      </c>
      <c r="B117" s="3" t="s">
        <v>7</v>
      </c>
      <c r="C117" s="2" t="s">
        <v>444</v>
      </c>
      <c r="D117" s="2" t="s">
        <v>89</v>
      </c>
      <c r="E117" s="41" t="s">
        <v>1000</v>
      </c>
      <c r="F117" s="20">
        <v>2019</v>
      </c>
      <c r="G117" s="10">
        <v>128500</v>
      </c>
      <c r="H117" s="10">
        <v>51500</v>
      </c>
      <c r="I117" s="4">
        <v>50000</v>
      </c>
    </row>
    <row r="118" spans="1:9" ht="30" x14ac:dyDescent="0.25">
      <c r="A118" s="2" t="s">
        <v>445</v>
      </c>
      <c r="B118" s="3" t="s">
        <v>7</v>
      </c>
      <c r="C118" s="2" t="s">
        <v>446</v>
      </c>
      <c r="D118" s="2" t="s">
        <v>89</v>
      </c>
      <c r="E118" s="41" t="s">
        <v>1000</v>
      </c>
      <c r="F118" s="20">
        <v>2019</v>
      </c>
      <c r="G118" s="10">
        <v>19000</v>
      </c>
      <c r="H118" s="10">
        <v>16000</v>
      </c>
      <c r="I118" s="4">
        <v>5000</v>
      </c>
    </row>
    <row r="119" spans="1:9" ht="45" x14ac:dyDescent="0.25">
      <c r="A119" s="2" t="s">
        <v>447</v>
      </c>
      <c r="B119" s="3" t="s">
        <v>7</v>
      </c>
      <c r="C119" s="2" t="s">
        <v>448</v>
      </c>
      <c r="D119" s="2" t="s">
        <v>449</v>
      </c>
      <c r="E119" s="41"/>
      <c r="F119" s="20">
        <v>2019</v>
      </c>
      <c r="G119" s="10">
        <v>10000</v>
      </c>
      <c r="H119" s="10">
        <v>10000</v>
      </c>
      <c r="I119" s="4">
        <v>5000</v>
      </c>
    </row>
    <row r="120" spans="1:9" ht="45" x14ac:dyDescent="0.25">
      <c r="A120" s="2" t="s">
        <v>450</v>
      </c>
      <c r="B120" s="3" t="s">
        <v>7</v>
      </c>
      <c r="C120" s="2" t="s">
        <v>451</v>
      </c>
      <c r="D120" s="2" t="s">
        <v>367</v>
      </c>
      <c r="E120" s="41" t="s">
        <v>1041</v>
      </c>
      <c r="F120" s="20">
        <v>2019</v>
      </c>
      <c r="G120" s="10">
        <v>27000</v>
      </c>
      <c r="H120" s="10">
        <v>8000</v>
      </c>
      <c r="I120" s="4">
        <v>8000</v>
      </c>
    </row>
    <row r="121" spans="1:9" ht="45" x14ac:dyDescent="0.25">
      <c r="A121" s="2" t="s">
        <v>452</v>
      </c>
      <c r="B121" s="3" t="s">
        <v>7</v>
      </c>
      <c r="C121" s="2" t="s">
        <v>453</v>
      </c>
      <c r="D121" s="2" t="s">
        <v>367</v>
      </c>
      <c r="E121" s="41" t="s">
        <v>1041</v>
      </c>
      <c r="F121" s="20">
        <v>2019</v>
      </c>
      <c r="G121" s="10">
        <v>123000</v>
      </c>
      <c r="H121" s="10">
        <v>15000</v>
      </c>
      <c r="I121" s="4">
        <v>15000</v>
      </c>
    </row>
    <row r="122" spans="1:9" ht="30" x14ac:dyDescent="0.25">
      <c r="A122" s="2" t="s">
        <v>454</v>
      </c>
      <c r="B122" s="3" t="s">
        <v>7</v>
      </c>
      <c r="C122" s="2" t="s">
        <v>455</v>
      </c>
      <c r="D122" s="2" t="s">
        <v>456</v>
      </c>
      <c r="E122" s="41" t="s">
        <v>1054</v>
      </c>
      <c r="F122" s="20">
        <v>2019</v>
      </c>
      <c r="G122" s="10">
        <v>185000</v>
      </c>
      <c r="H122" s="10">
        <v>165000</v>
      </c>
      <c r="I122" s="4">
        <v>90000</v>
      </c>
    </row>
    <row r="123" spans="1:9" ht="30" x14ac:dyDescent="0.25">
      <c r="A123" s="2" t="s">
        <v>457</v>
      </c>
      <c r="B123" s="3" t="s">
        <v>7</v>
      </c>
      <c r="C123" s="2" t="s">
        <v>458</v>
      </c>
      <c r="D123" s="2" t="s">
        <v>459</v>
      </c>
      <c r="E123" s="41" t="s">
        <v>1055</v>
      </c>
      <c r="F123" s="20">
        <v>2019</v>
      </c>
      <c r="G123" s="10">
        <v>270000</v>
      </c>
      <c r="H123" s="10">
        <v>20000</v>
      </c>
      <c r="I123" s="4">
        <v>20000</v>
      </c>
    </row>
    <row r="124" spans="1:9" ht="30" x14ac:dyDescent="0.25">
      <c r="A124" s="2" t="s">
        <v>460</v>
      </c>
      <c r="B124" s="3" t="s">
        <v>7</v>
      </c>
      <c r="C124" s="2" t="s">
        <v>461</v>
      </c>
      <c r="D124" s="2" t="s">
        <v>462</v>
      </c>
      <c r="E124" s="41" t="s">
        <v>1056</v>
      </c>
      <c r="F124" s="20">
        <v>2019</v>
      </c>
      <c r="G124" s="10">
        <v>10600</v>
      </c>
      <c r="H124" s="10">
        <v>8500</v>
      </c>
      <c r="I124" s="4">
        <v>4000</v>
      </c>
    </row>
    <row r="125" spans="1:9" ht="30" x14ac:dyDescent="0.25">
      <c r="A125" s="2" t="s">
        <v>463</v>
      </c>
      <c r="B125" s="3" t="s">
        <v>7</v>
      </c>
      <c r="C125" s="2" t="s">
        <v>464</v>
      </c>
      <c r="D125" s="2" t="s">
        <v>525</v>
      </c>
      <c r="E125" s="41" t="s">
        <v>1057</v>
      </c>
      <c r="F125" s="20">
        <v>2019</v>
      </c>
      <c r="G125" s="10">
        <v>285000</v>
      </c>
      <c r="H125" s="10">
        <v>285000</v>
      </c>
      <c r="I125" s="4">
        <v>100000</v>
      </c>
    </row>
    <row r="126" spans="1:9" ht="30" x14ac:dyDescent="0.25">
      <c r="A126" s="2" t="s">
        <v>465</v>
      </c>
      <c r="B126" s="3" t="s">
        <v>7</v>
      </c>
      <c r="C126" s="2" t="s">
        <v>466</v>
      </c>
      <c r="D126" s="2" t="s">
        <v>456</v>
      </c>
      <c r="E126" s="41" t="s">
        <v>1054</v>
      </c>
      <c r="F126" s="20">
        <v>2019</v>
      </c>
      <c r="G126" s="10">
        <v>131000</v>
      </c>
      <c r="H126" s="10">
        <v>116000</v>
      </c>
      <c r="I126" s="4">
        <v>50000</v>
      </c>
    </row>
    <row r="127" spans="1:9" ht="30" x14ac:dyDescent="0.25">
      <c r="A127" s="2" t="s">
        <v>467</v>
      </c>
      <c r="B127" s="3" t="s">
        <v>7</v>
      </c>
      <c r="C127" s="2" t="s">
        <v>468</v>
      </c>
      <c r="D127" s="2" t="s">
        <v>456</v>
      </c>
      <c r="E127" s="41" t="s">
        <v>1054</v>
      </c>
      <c r="F127" s="20">
        <v>2019</v>
      </c>
      <c r="G127" s="10">
        <v>128000</v>
      </c>
      <c r="H127" s="10">
        <v>110000</v>
      </c>
      <c r="I127" s="4">
        <v>50000</v>
      </c>
    </row>
    <row r="128" spans="1:9" ht="30" x14ac:dyDescent="0.25">
      <c r="A128" s="2" t="s">
        <v>469</v>
      </c>
      <c r="B128" s="3" t="s">
        <v>7</v>
      </c>
      <c r="C128" s="2" t="s">
        <v>470</v>
      </c>
      <c r="D128" s="2" t="s">
        <v>456</v>
      </c>
      <c r="E128" s="41" t="s">
        <v>1054</v>
      </c>
      <c r="F128" s="20">
        <v>2019</v>
      </c>
      <c r="G128" s="10">
        <v>129000</v>
      </c>
      <c r="H128" s="10">
        <v>112000</v>
      </c>
      <c r="I128" s="4">
        <v>50000</v>
      </c>
    </row>
    <row r="129" spans="1:9" ht="30" x14ac:dyDescent="0.25">
      <c r="A129" s="2" t="s">
        <v>471</v>
      </c>
      <c r="B129" s="3" t="s">
        <v>7</v>
      </c>
      <c r="C129" s="2" t="s">
        <v>472</v>
      </c>
      <c r="D129" s="2" t="s">
        <v>456</v>
      </c>
      <c r="E129" s="41" t="s">
        <v>1054</v>
      </c>
      <c r="F129" s="20">
        <v>2019</v>
      </c>
      <c r="G129" s="10">
        <v>416000</v>
      </c>
      <c r="H129" s="10">
        <v>366000</v>
      </c>
      <c r="I129" s="4">
        <v>100000</v>
      </c>
    </row>
    <row r="130" spans="1:9" ht="60" x14ac:dyDescent="0.25">
      <c r="A130" s="2" t="s">
        <v>475</v>
      </c>
      <c r="B130" s="3" t="s">
        <v>7</v>
      </c>
      <c r="C130" s="2" t="s">
        <v>476</v>
      </c>
      <c r="D130" s="2" t="s">
        <v>401</v>
      </c>
      <c r="E130" s="41" t="s">
        <v>1048</v>
      </c>
      <c r="F130" s="20">
        <v>2019</v>
      </c>
      <c r="G130" s="10">
        <v>1595000</v>
      </c>
      <c r="H130" s="10">
        <v>1385000</v>
      </c>
      <c r="I130" s="4">
        <v>350000</v>
      </c>
    </row>
    <row r="131" spans="1:9" ht="30" x14ac:dyDescent="0.25">
      <c r="A131" s="2" t="s">
        <v>477</v>
      </c>
      <c r="B131" s="3" t="s">
        <v>7</v>
      </c>
      <c r="C131" s="2" t="s">
        <v>478</v>
      </c>
      <c r="D131" s="2" t="s">
        <v>398</v>
      </c>
      <c r="E131" s="41" t="s">
        <v>1047</v>
      </c>
      <c r="F131" s="20">
        <v>2019</v>
      </c>
      <c r="G131" s="10">
        <v>263400</v>
      </c>
      <c r="H131" s="10">
        <v>263400</v>
      </c>
      <c r="I131" s="4">
        <v>130000</v>
      </c>
    </row>
    <row r="132" spans="1:9" ht="30" x14ac:dyDescent="0.25">
      <c r="A132" s="2" t="s">
        <v>479</v>
      </c>
      <c r="B132" s="3" t="s">
        <v>7</v>
      </c>
      <c r="C132" s="2" t="s">
        <v>480</v>
      </c>
      <c r="D132" s="2" t="s">
        <v>481</v>
      </c>
      <c r="E132" s="41" t="s">
        <v>1059</v>
      </c>
      <c r="F132" s="20">
        <v>2019</v>
      </c>
      <c r="G132" s="10">
        <v>421000</v>
      </c>
      <c r="H132" s="10">
        <v>311000</v>
      </c>
      <c r="I132" s="4">
        <v>20000</v>
      </c>
    </row>
    <row r="133" spans="1:9" ht="30" x14ac:dyDescent="0.25">
      <c r="A133" s="2" t="s">
        <v>482</v>
      </c>
      <c r="B133" s="3" t="s">
        <v>7</v>
      </c>
      <c r="C133" s="2" t="s">
        <v>483</v>
      </c>
      <c r="D133" s="2" t="s">
        <v>462</v>
      </c>
      <c r="E133" s="41" t="s">
        <v>1056</v>
      </c>
      <c r="F133" s="20">
        <v>2019</v>
      </c>
      <c r="G133" s="10">
        <v>8700</v>
      </c>
      <c r="H133" s="10">
        <v>7000</v>
      </c>
      <c r="I133" s="4">
        <v>5000</v>
      </c>
    </row>
    <row r="134" spans="1:9" ht="45" x14ac:dyDescent="0.25">
      <c r="A134" s="2" t="s">
        <v>487</v>
      </c>
      <c r="B134" s="3" t="s">
        <v>7</v>
      </c>
      <c r="C134" s="2" t="s">
        <v>488</v>
      </c>
      <c r="D134" s="2" t="s">
        <v>486</v>
      </c>
      <c r="E134" s="41" t="s">
        <v>1058</v>
      </c>
      <c r="F134" s="20">
        <v>2019</v>
      </c>
      <c r="G134" s="10">
        <v>206000</v>
      </c>
      <c r="H134" s="10">
        <v>72000</v>
      </c>
      <c r="I134" s="4">
        <v>13000</v>
      </c>
    </row>
    <row r="135" spans="1:9" ht="30" x14ac:dyDescent="0.25">
      <c r="A135" s="2" t="s">
        <v>489</v>
      </c>
      <c r="B135" s="3" t="s">
        <v>7</v>
      </c>
      <c r="C135" s="2" t="s">
        <v>464</v>
      </c>
      <c r="D135" s="2" t="s">
        <v>526</v>
      </c>
      <c r="E135" s="41" t="s">
        <v>1057</v>
      </c>
      <c r="F135" s="20">
        <v>2019</v>
      </c>
      <c r="G135" s="10">
        <v>1060000</v>
      </c>
      <c r="H135" s="10">
        <v>210000</v>
      </c>
      <c r="I135" s="4">
        <v>112000</v>
      </c>
    </row>
    <row r="136" spans="1:9" ht="30" x14ac:dyDescent="0.25">
      <c r="A136" s="2" t="s">
        <v>490</v>
      </c>
      <c r="B136" s="3" t="s">
        <v>7</v>
      </c>
      <c r="C136" s="2" t="s">
        <v>491</v>
      </c>
      <c r="D136" s="2" t="s">
        <v>486</v>
      </c>
      <c r="E136" s="41" t="s">
        <v>1058</v>
      </c>
      <c r="F136" s="20">
        <v>2019</v>
      </c>
      <c r="G136" s="10">
        <v>442000</v>
      </c>
      <c r="H136" s="10">
        <v>142000</v>
      </c>
      <c r="I136" s="4">
        <v>10000</v>
      </c>
    </row>
    <row r="137" spans="1:9" ht="30" x14ac:dyDescent="0.25">
      <c r="A137" s="2" t="s">
        <v>492</v>
      </c>
      <c r="B137" s="3" t="s">
        <v>7</v>
      </c>
      <c r="C137" s="2" t="s">
        <v>493</v>
      </c>
      <c r="D137" s="2" t="s">
        <v>104</v>
      </c>
      <c r="E137" s="41" t="s">
        <v>1005</v>
      </c>
      <c r="F137" s="20">
        <v>2019</v>
      </c>
      <c r="G137" s="10">
        <v>239500</v>
      </c>
      <c r="H137" s="10">
        <v>141500</v>
      </c>
      <c r="I137" s="4">
        <v>33000</v>
      </c>
    </row>
    <row r="138" spans="1:9" ht="45" x14ac:dyDescent="0.25">
      <c r="A138" s="2" t="s">
        <v>494</v>
      </c>
      <c r="B138" s="3" t="s">
        <v>7</v>
      </c>
      <c r="C138" s="2" t="s">
        <v>495</v>
      </c>
      <c r="D138" s="2" t="s">
        <v>104</v>
      </c>
      <c r="E138" s="41" t="s">
        <v>1005</v>
      </c>
      <c r="F138" s="20">
        <v>2019</v>
      </c>
      <c r="G138" s="10">
        <v>147000</v>
      </c>
      <c r="H138" s="10">
        <v>127000</v>
      </c>
      <c r="I138" s="4">
        <v>10000</v>
      </c>
    </row>
    <row r="139" spans="1:9" ht="45" x14ac:dyDescent="0.25">
      <c r="A139" s="2" t="s">
        <v>496</v>
      </c>
      <c r="B139" s="3" t="s">
        <v>7</v>
      </c>
      <c r="C139" s="2" t="s">
        <v>497</v>
      </c>
      <c r="D139" s="2" t="s">
        <v>486</v>
      </c>
      <c r="E139" s="41" t="s">
        <v>1058</v>
      </c>
      <c r="F139" s="20">
        <v>2019</v>
      </c>
      <c r="G139" s="10">
        <v>340000</v>
      </c>
      <c r="H139" s="10">
        <v>165000</v>
      </c>
      <c r="I139" s="4">
        <v>30000</v>
      </c>
    </row>
    <row r="140" spans="1:9" ht="30" x14ac:dyDescent="0.25">
      <c r="A140" s="2" t="s">
        <v>498</v>
      </c>
      <c r="B140" s="3" t="s">
        <v>7</v>
      </c>
      <c r="C140" s="2" t="s">
        <v>499</v>
      </c>
      <c r="D140" s="2" t="s">
        <v>395</v>
      </c>
      <c r="E140" s="41" t="s">
        <v>1046</v>
      </c>
      <c r="F140" s="20">
        <v>2019</v>
      </c>
      <c r="G140" s="10">
        <v>117000</v>
      </c>
      <c r="H140" s="10">
        <v>79400</v>
      </c>
      <c r="I140" s="4">
        <v>58000</v>
      </c>
    </row>
    <row r="141" spans="1:9" ht="30" x14ac:dyDescent="0.25">
      <c r="A141" s="2" t="s">
        <v>500</v>
      </c>
      <c r="B141" s="3" t="s">
        <v>7</v>
      </c>
      <c r="C141" s="2" t="s">
        <v>501</v>
      </c>
      <c r="D141" s="2" t="s">
        <v>486</v>
      </c>
      <c r="E141" s="41" t="s">
        <v>1058</v>
      </c>
      <c r="F141" s="20">
        <v>2019</v>
      </c>
      <c r="G141" s="10">
        <v>144500</v>
      </c>
      <c r="H141" s="10">
        <v>61000</v>
      </c>
      <c r="I141" s="4">
        <v>12000</v>
      </c>
    </row>
    <row r="142" spans="1:9" ht="30" x14ac:dyDescent="0.25">
      <c r="A142" s="2" t="s">
        <v>505</v>
      </c>
      <c r="B142" s="3" t="s">
        <v>7</v>
      </c>
      <c r="C142" s="2" t="s">
        <v>506</v>
      </c>
      <c r="D142" s="2" t="s">
        <v>504</v>
      </c>
      <c r="E142" s="41" t="s">
        <v>1060</v>
      </c>
      <c r="F142" s="20">
        <v>2019</v>
      </c>
      <c r="G142" s="10">
        <v>170000</v>
      </c>
      <c r="H142" s="10">
        <v>105000</v>
      </c>
      <c r="I142" s="4">
        <v>20000</v>
      </c>
    </row>
    <row r="143" spans="1:9" ht="30" x14ac:dyDescent="0.25">
      <c r="A143" s="2" t="s">
        <v>507</v>
      </c>
      <c r="B143" s="3" t="s">
        <v>7</v>
      </c>
      <c r="C143" s="2" t="s">
        <v>508</v>
      </c>
      <c r="D143" s="2" t="s">
        <v>462</v>
      </c>
      <c r="E143" s="41" t="s">
        <v>1056</v>
      </c>
      <c r="F143" s="20">
        <v>2019</v>
      </c>
      <c r="G143" s="10">
        <v>4000</v>
      </c>
      <c r="H143" s="10">
        <v>3500</v>
      </c>
      <c r="I143" s="4">
        <v>3000</v>
      </c>
    </row>
    <row r="144" spans="1:9" ht="30" x14ac:dyDescent="0.25">
      <c r="A144" s="2" t="s">
        <v>509</v>
      </c>
      <c r="B144" s="3" t="s">
        <v>7</v>
      </c>
      <c r="C144" s="2" t="s">
        <v>510</v>
      </c>
      <c r="D144" s="2" t="s">
        <v>504</v>
      </c>
      <c r="E144" s="41" t="s">
        <v>1060</v>
      </c>
      <c r="F144" s="20">
        <v>2019</v>
      </c>
      <c r="G144" s="10">
        <v>213500</v>
      </c>
      <c r="H144" s="10">
        <v>63500</v>
      </c>
      <c r="I144" s="4">
        <v>30000</v>
      </c>
    </row>
    <row r="145" spans="1:9" ht="30" x14ac:dyDescent="0.25">
      <c r="A145" s="2" t="s">
        <v>511</v>
      </c>
      <c r="B145" s="3" t="s">
        <v>7</v>
      </c>
      <c r="C145" s="2" t="s">
        <v>512</v>
      </c>
      <c r="D145" s="2" t="s">
        <v>513</v>
      </c>
      <c r="E145" s="41" t="s">
        <v>1061</v>
      </c>
      <c r="F145" s="20">
        <v>2019</v>
      </c>
      <c r="G145" s="10">
        <v>46000</v>
      </c>
      <c r="H145" s="10">
        <v>46000</v>
      </c>
      <c r="I145" s="4">
        <v>20000</v>
      </c>
    </row>
    <row r="146" spans="1:9" ht="45" x14ac:dyDescent="0.25">
      <c r="A146" s="2" t="s">
        <v>514</v>
      </c>
      <c r="B146" s="3" t="s">
        <v>7</v>
      </c>
      <c r="C146" s="2" t="s">
        <v>515</v>
      </c>
      <c r="D146" s="2" t="s">
        <v>486</v>
      </c>
      <c r="E146" s="41" t="s">
        <v>1058</v>
      </c>
      <c r="F146" s="20">
        <v>2019</v>
      </c>
      <c r="G146" s="10">
        <v>74000</v>
      </c>
      <c r="H146" s="10">
        <v>37000</v>
      </c>
      <c r="I146" s="4">
        <v>33000</v>
      </c>
    </row>
    <row r="147" spans="1:9" ht="30" x14ac:dyDescent="0.25">
      <c r="A147" s="2" t="s">
        <v>516</v>
      </c>
      <c r="B147" s="3" t="s">
        <v>7</v>
      </c>
      <c r="C147" s="2" t="s">
        <v>517</v>
      </c>
      <c r="D147" s="2" t="s">
        <v>486</v>
      </c>
      <c r="E147" s="41" t="s">
        <v>1058</v>
      </c>
      <c r="F147" s="20">
        <v>2019</v>
      </c>
      <c r="G147" s="10">
        <v>144500</v>
      </c>
      <c r="H147" s="10">
        <v>61000</v>
      </c>
      <c r="I147" s="4">
        <v>61000</v>
      </c>
    </row>
    <row r="148" spans="1:9" ht="45" x14ac:dyDescent="0.25">
      <c r="A148" s="2" t="s">
        <v>518</v>
      </c>
      <c r="B148" s="3" t="s">
        <v>7</v>
      </c>
      <c r="C148" s="2" t="s">
        <v>519</v>
      </c>
      <c r="D148" s="2" t="s">
        <v>486</v>
      </c>
      <c r="E148" s="41" t="s">
        <v>1058</v>
      </c>
      <c r="F148" s="20">
        <v>2019</v>
      </c>
      <c r="G148" s="10">
        <v>340000</v>
      </c>
      <c r="H148" s="10">
        <v>165000</v>
      </c>
      <c r="I148" s="4">
        <v>10000</v>
      </c>
    </row>
    <row r="149" spans="1:9" ht="30" x14ac:dyDescent="0.25">
      <c r="A149" s="2" t="s">
        <v>520</v>
      </c>
      <c r="B149" s="3" t="s">
        <v>7</v>
      </c>
      <c r="C149" s="2" t="s">
        <v>521</v>
      </c>
      <c r="D149" s="2" t="s">
        <v>486</v>
      </c>
      <c r="E149" s="41" t="s">
        <v>1058</v>
      </c>
      <c r="F149" s="20">
        <v>2019</v>
      </c>
      <c r="G149" s="10">
        <v>23000</v>
      </c>
      <c r="H149" s="10">
        <v>23000</v>
      </c>
      <c r="I149" s="4">
        <v>10000</v>
      </c>
    </row>
    <row r="150" spans="1:9" ht="30" x14ac:dyDescent="0.25">
      <c r="A150" s="2" t="s">
        <v>522</v>
      </c>
      <c r="B150" s="3" t="s">
        <v>7</v>
      </c>
      <c r="C150" s="2" t="s">
        <v>523</v>
      </c>
      <c r="D150" s="2" t="s">
        <v>524</v>
      </c>
      <c r="E150" s="41" t="s">
        <v>1071</v>
      </c>
      <c r="F150" s="20">
        <v>2019</v>
      </c>
      <c r="G150" s="10">
        <v>49996</v>
      </c>
      <c r="H150" s="10">
        <v>49996</v>
      </c>
      <c r="I150" s="4">
        <v>20000</v>
      </c>
    </row>
    <row r="151" spans="1:9" x14ac:dyDescent="0.25">
      <c r="A151" s="74" t="s">
        <v>140</v>
      </c>
      <c r="B151" s="76" t="s">
        <v>141</v>
      </c>
      <c r="C151" s="74" t="s">
        <v>142</v>
      </c>
      <c r="D151" s="74" t="s">
        <v>139</v>
      </c>
      <c r="E151" s="78" t="s">
        <v>1011</v>
      </c>
      <c r="F151" s="20">
        <v>2019</v>
      </c>
      <c r="G151" s="10">
        <v>694480</v>
      </c>
      <c r="H151" s="10">
        <v>594480</v>
      </c>
      <c r="I151" s="4">
        <v>162000</v>
      </c>
    </row>
    <row r="152" spans="1:9" x14ac:dyDescent="0.25">
      <c r="A152" s="75"/>
      <c r="B152" s="77"/>
      <c r="C152" s="75"/>
      <c r="D152" s="75"/>
      <c r="E152" s="79"/>
      <c r="F152" s="21">
        <v>2020</v>
      </c>
      <c r="G152" s="10">
        <v>694480</v>
      </c>
      <c r="H152" s="10">
        <v>594480</v>
      </c>
      <c r="I152" s="4">
        <v>162000</v>
      </c>
    </row>
    <row r="153" spans="1:9" x14ac:dyDescent="0.25">
      <c r="A153" s="74" t="s">
        <v>154</v>
      </c>
      <c r="B153" s="76" t="s">
        <v>141</v>
      </c>
      <c r="C153" s="74" t="s">
        <v>155</v>
      </c>
      <c r="D153" s="74" t="s">
        <v>156</v>
      </c>
      <c r="E153" s="78" t="s">
        <v>1072</v>
      </c>
      <c r="F153" s="21">
        <v>2019</v>
      </c>
      <c r="G153" s="10">
        <v>876000</v>
      </c>
      <c r="H153" s="10">
        <v>876000</v>
      </c>
      <c r="I153" s="4">
        <v>438000</v>
      </c>
    </row>
    <row r="154" spans="1:9" x14ac:dyDescent="0.25">
      <c r="A154" s="75"/>
      <c r="B154" s="77"/>
      <c r="C154" s="75"/>
      <c r="D154" s="75"/>
      <c r="E154" s="79"/>
      <c r="F154" s="20">
        <v>2020</v>
      </c>
      <c r="G154" s="10">
        <v>876000</v>
      </c>
      <c r="H154" s="10">
        <v>876000</v>
      </c>
      <c r="I154" s="4">
        <v>438000</v>
      </c>
    </row>
    <row r="155" spans="1:9" x14ac:dyDescent="0.25">
      <c r="A155" s="74" t="s">
        <v>169</v>
      </c>
      <c r="B155" s="76" t="s">
        <v>141</v>
      </c>
      <c r="C155" s="74" t="s">
        <v>170</v>
      </c>
      <c r="D155" s="74" t="s">
        <v>168</v>
      </c>
      <c r="E155" s="78" t="s">
        <v>1016</v>
      </c>
      <c r="F155" s="20">
        <v>2019</v>
      </c>
      <c r="G155" s="10">
        <v>116000</v>
      </c>
      <c r="H155" s="10">
        <v>116000</v>
      </c>
      <c r="I155" s="4">
        <v>58000</v>
      </c>
    </row>
    <row r="156" spans="1:9" x14ac:dyDescent="0.25">
      <c r="A156" s="75"/>
      <c r="B156" s="77"/>
      <c r="C156" s="75"/>
      <c r="D156" s="75"/>
      <c r="E156" s="79"/>
      <c r="F156" s="20">
        <v>2020</v>
      </c>
      <c r="G156" s="10">
        <v>116000</v>
      </c>
      <c r="H156" s="10">
        <v>116000</v>
      </c>
      <c r="I156" s="4">
        <v>58000</v>
      </c>
    </row>
    <row r="157" spans="1:9" x14ac:dyDescent="0.25">
      <c r="A157" s="74" t="s">
        <v>171</v>
      </c>
      <c r="B157" s="76" t="s">
        <v>141</v>
      </c>
      <c r="C157" s="74" t="s">
        <v>172</v>
      </c>
      <c r="D157" s="74" t="s">
        <v>173</v>
      </c>
      <c r="E157" s="78" t="s">
        <v>1017</v>
      </c>
      <c r="F157" s="20">
        <v>2019</v>
      </c>
      <c r="G157" s="10">
        <v>2950000</v>
      </c>
      <c r="H157" s="10">
        <v>2950000</v>
      </c>
      <c r="I157" s="4">
        <v>200000</v>
      </c>
    </row>
    <row r="158" spans="1:9" x14ac:dyDescent="0.25">
      <c r="A158" s="75"/>
      <c r="B158" s="77"/>
      <c r="C158" s="75"/>
      <c r="D158" s="75"/>
      <c r="E158" s="79"/>
      <c r="F158" s="20">
        <v>2020</v>
      </c>
      <c r="G158" s="10">
        <v>2950000</v>
      </c>
      <c r="H158" s="10">
        <v>2950000</v>
      </c>
      <c r="I158" s="4">
        <v>200000</v>
      </c>
    </row>
    <row r="159" spans="1:9" x14ac:dyDescent="0.25">
      <c r="A159" s="74" t="s">
        <v>279</v>
      </c>
      <c r="B159" s="76" t="s">
        <v>141</v>
      </c>
      <c r="C159" s="74" t="s">
        <v>280</v>
      </c>
      <c r="D159" s="74" t="s">
        <v>198</v>
      </c>
      <c r="E159" s="78" t="s">
        <v>1022</v>
      </c>
      <c r="F159" s="20">
        <v>2019</v>
      </c>
      <c r="G159" s="10">
        <v>898500</v>
      </c>
      <c r="H159" s="10">
        <v>140000</v>
      </c>
      <c r="I159" s="4">
        <v>70000</v>
      </c>
    </row>
    <row r="160" spans="1:9" x14ac:dyDescent="0.25">
      <c r="A160" s="75"/>
      <c r="B160" s="77"/>
      <c r="C160" s="75"/>
      <c r="D160" s="75"/>
      <c r="E160" s="79"/>
      <c r="F160" s="20">
        <v>2020</v>
      </c>
      <c r="G160" s="10">
        <v>898500</v>
      </c>
      <c r="H160" s="10">
        <v>140000</v>
      </c>
      <c r="I160" s="4">
        <v>70000</v>
      </c>
    </row>
    <row r="161" spans="1:9" x14ac:dyDescent="0.25">
      <c r="A161" s="74" t="s">
        <v>281</v>
      </c>
      <c r="B161" s="76" t="s">
        <v>141</v>
      </c>
      <c r="C161" s="74" t="s">
        <v>282</v>
      </c>
      <c r="D161" s="74" t="s">
        <v>193</v>
      </c>
      <c r="E161" s="78" t="s">
        <v>1021</v>
      </c>
      <c r="F161" s="20">
        <v>2019</v>
      </c>
      <c r="G161" s="10">
        <v>7178000</v>
      </c>
      <c r="H161" s="10">
        <v>1630000</v>
      </c>
      <c r="I161" s="4">
        <v>750000</v>
      </c>
    </row>
    <row r="162" spans="1:9" x14ac:dyDescent="0.25">
      <c r="A162" s="75"/>
      <c r="B162" s="77"/>
      <c r="C162" s="75"/>
      <c r="D162" s="75"/>
      <c r="E162" s="79"/>
      <c r="F162" s="20">
        <v>2020</v>
      </c>
      <c r="G162" s="10">
        <v>7178000</v>
      </c>
      <c r="H162" s="10">
        <v>1630000</v>
      </c>
      <c r="I162" s="4">
        <v>750000</v>
      </c>
    </row>
    <row r="163" spans="1:9" x14ac:dyDescent="0.25">
      <c r="A163" s="74" t="s">
        <v>306</v>
      </c>
      <c r="B163" s="76" t="s">
        <v>141</v>
      </c>
      <c r="C163" s="74" t="s">
        <v>307</v>
      </c>
      <c r="D163" s="74" t="s">
        <v>308</v>
      </c>
      <c r="E163" s="78" t="s">
        <v>1035</v>
      </c>
      <c r="F163" s="20">
        <v>2019</v>
      </c>
      <c r="G163" s="10">
        <v>35135000</v>
      </c>
      <c r="H163" s="10">
        <v>576000</v>
      </c>
      <c r="I163" s="4">
        <v>288000</v>
      </c>
    </row>
    <row r="164" spans="1:9" x14ac:dyDescent="0.25">
      <c r="A164" s="75"/>
      <c r="B164" s="77"/>
      <c r="C164" s="75"/>
      <c r="D164" s="75"/>
      <c r="E164" s="79"/>
      <c r="F164" s="20">
        <v>2020</v>
      </c>
      <c r="G164" s="10">
        <v>35135000</v>
      </c>
      <c r="H164" s="10">
        <v>576000</v>
      </c>
      <c r="I164" s="4">
        <v>288000</v>
      </c>
    </row>
    <row r="165" spans="1:9" x14ac:dyDescent="0.25">
      <c r="A165" s="74" t="s">
        <v>311</v>
      </c>
      <c r="B165" s="76" t="s">
        <v>141</v>
      </c>
      <c r="C165" s="74" t="s">
        <v>312</v>
      </c>
      <c r="D165" s="74" t="s">
        <v>313</v>
      </c>
      <c r="E165" s="78" t="s">
        <v>1073</v>
      </c>
      <c r="F165" s="20">
        <v>2019</v>
      </c>
      <c r="G165" s="10">
        <v>423000</v>
      </c>
      <c r="H165" s="10">
        <v>213000</v>
      </c>
      <c r="I165" s="4">
        <v>136000</v>
      </c>
    </row>
    <row r="166" spans="1:9" x14ac:dyDescent="0.25">
      <c r="A166" s="75"/>
      <c r="B166" s="77"/>
      <c r="C166" s="75"/>
      <c r="D166" s="75"/>
      <c r="E166" s="79"/>
      <c r="F166" s="20">
        <v>2020</v>
      </c>
      <c r="G166" s="10">
        <v>423000</v>
      </c>
      <c r="H166" s="10">
        <v>213000</v>
      </c>
      <c r="I166" s="4">
        <v>136000</v>
      </c>
    </row>
    <row r="167" spans="1:9" x14ac:dyDescent="0.25">
      <c r="A167" s="74" t="s">
        <v>316</v>
      </c>
      <c r="B167" s="76" t="s">
        <v>141</v>
      </c>
      <c r="C167" s="74" t="s">
        <v>317</v>
      </c>
      <c r="D167" s="74" t="s">
        <v>318</v>
      </c>
      <c r="E167" s="78" t="s">
        <v>1036</v>
      </c>
      <c r="F167" s="20">
        <v>2019</v>
      </c>
      <c r="G167" s="10">
        <v>1161600</v>
      </c>
      <c r="H167" s="10">
        <v>550000</v>
      </c>
      <c r="I167" s="4">
        <v>200000</v>
      </c>
    </row>
    <row r="168" spans="1:9" x14ac:dyDescent="0.25">
      <c r="A168" s="75"/>
      <c r="B168" s="77"/>
      <c r="C168" s="75"/>
      <c r="D168" s="75"/>
      <c r="E168" s="79"/>
      <c r="F168" s="20">
        <v>2020</v>
      </c>
      <c r="G168" s="10">
        <v>1161600</v>
      </c>
      <c r="H168" s="10">
        <v>550000</v>
      </c>
      <c r="I168" s="4">
        <v>200000</v>
      </c>
    </row>
    <row r="169" spans="1:9" x14ac:dyDescent="0.25">
      <c r="A169" s="74" t="s">
        <v>323</v>
      </c>
      <c r="B169" s="76" t="s">
        <v>141</v>
      </c>
      <c r="C169" s="74" t="s">
        <v>324</v>
      </c>
      <c r="D169" s="74" t="s">
        <v>325</v>
      </c>
      <c r="E169" s="78" t="s">
        <v>999</v>
      </c>
      <c r="F169" s="20">
        <v>2019</v>
      </c>
      <c r="G169" s="10">
        <v>2352000</v>
      </c>
      <c r="H169" s="10">
        <v>2010000</v>
      </c>
      <c r="I169" s="4">
        <v>330000</v>
      </c>
    </row>
    <row r="170" spans="1:9" x14ac:dyDescent="0.25">
      <c r="A170" s="75"/>
      <c r="B170" s="77"/>
      <c r="C170" s="75"/>
      <c r="D170" s="75"/>
      <c r="E170" s="79"/>
      <c r="F170" s="20">
        <v>2020</v>
      </c>
      <c r="G170" s="10">
        <v>2352000</v>
      </c>
      <c r="H170" s="10">
        <v>2010000</v>
      </c>
      <c r="I170" s="4">
        <v>330000</v>
      </c>
    </row>
    <row r="171" spans="1:9" x14ac:dyDescent="0.25">
      <c r="A171" s="74" t="s">
        <v>330</v>
      </c>
      <c r="B171" s="76" t="s">
        <v>141</v>
      </c>
      <c r="C171" s="74" t="s">
        <v>331</v>
      </c>
      <c r="D171" s="74" t="s">
        <v>332</v>
      </c>
      <c r="E171" s="78" t="s">
        <v>1037</v>
      </c>
      <c r="F171" s="20">
        <v>2019</v>
      </c>
      <c r="G171" s="10">
        <v>3513600</v>
      </c>
      <c r="H171" s="10">
        <v>1284000</v>
      </c>
      <c r="I171" s="4">
        <v>200000</v>
      </c>
    </row>
    <row r="172" spans="1:9" x14ac:dyDescent="0.25">
      <c r="A172" s="75"/>
      <c r="B172" s="77"/>
      <c r="C172" s="75"/>
      <c r="D172" s="75"/>
      <c r="E172" s="79"/>
      <c r="F172" s="20">
        <v>2020</v>
      </c>
      <c r="G172" s="10">
        <v>3513600</v>
      </c>
      <c r="H172" s="10">
        <v>1284000</v>
      </c>
      <c r="I172" s="4">
        <v>200000</v>
      </c>
    </row>
    <row r="173" spans="1:9" x14ac:dyDescent="0.25">
      <c r="A173" s="74" t="s">
        <v>386</v>
      </c>
      <c r="B173" s="76" t="s">
        <v>141</v>
      </c>
      <c r="C173" s="74" t="s">
        <v>387</v>
      </c>
      <c r="D173" s="74" t="s">
        <v>385</v>
      </c>
      <c r="E173" s="78" t="s">
        <v>1045</v>
      </c>
      <c r="F173" s="20">
        <v>2019</v>
      </c>
      <c r="G173" s="10">
        <v>3990000</v>
      </c>
      <c r="H173" s="10">
        <v>310000</v>
      </c>
      <c r="I173" s="4">
        <v>133000</v>
      </c>
    </row>
    <row r="174" spans="1:9" x14ac:dyDescent="0.25">
      <c r="A174" s="75"/>
      <c r="B174" s="77"/>
      <c r="C174" s="75"/>
      <c r="D174" s="75"/>
      <c r="E174" s="79"/>
      <c r="F174" s="20">
        <v>2020</v>
      </c>
      <c r="G174" s="10">
        <v>3990000</v>
      </c>
      <c r="H174" s="10">
        <v>310000</v>
      </c>
      <c r="I174" s="4">
        <v>133000</v>
      </c>
    </row>
    <row r="175" spans="1:9" x14ac:dyDescent="0.25">
      <c r="A175" s="74" t="s">
        <v>388</v>
      </c>
      <c r="B175" s="76" t="s">
        <v>141</v>
      </c>
      <c r="C175" s="74" t="s">
        <v>389</v>
      </c>
      <c r="D175" s="74" t="s">
        <v>390</v>
      </c>
      <c r="E175" s="78" t="s">
        <v>1046</v>
      </c>
      <c r="F175" s="20">
        <v>2019</v>
      </c>
      <c r="G175" s="10">
        <v>806000</v>
      </c>
      <c r="H175" s="10">
        <v>384000</v>
      </c>
      <c r="I175" s="4">
        <v>230000</v>
      </c>
    </row>
    <row r="176" spans="1:9" x14ac:dyDescent="0.25">
      <c r="A176" s="75"/>
      <c r="B176" s="77"/>
      <c r="C176" s="75"/>
      <c r="D176" s="75"/>
      <c r="E176" s="79"/>
      <c r="F176" s="20">
        <v>2020</v>
      </c>
      <c r="G176" s="10">
        <v>806000</v>
      </c>
      <c r="H176" s="10">
        <v>384000</v>
      </c>
      <c r="I176" s="4">
        <v>230000</v>
      </c>
    </row>
    <row r="177" spans="1:9" x14ac:dyDescent="0.25">
      <c r="A177" s="74" t="s">
        <v>473</v>
      </c>
      <c r="B177" s="76" t="s">
        <v>141</v>
      </c>
      <c r="C177" s="74" t="s">
        <v>474</v>
      </c>
      <c r="D177" s="74" t="s">
        <v>456</v>
      </c>
      <c r="E177" s="78" t="s">
        <v>1054</v>
      </c>
      <c r="F177" s="20">
        <v>2019</v>
      </c>
      <c r="G177" s="10">
        <v>1882000</v>
      </c>
      <c r="H177" s="10">
        <v>1732000</v>
      </c>
      <c r="I177" s="4">
        <v>500000</v>
      </c>
    </row>
    <row r="178" spans="1:9" x14ac:dyDescent="0.25">
      <c r="A178" s="75"/>
      <c r="B178" s="77"/>
      <c r="C178" s="75"/>
      <c r="D178" s="75"/>
      <c r="E178" s="79"/>
      <c r="F178" s="20">
        <v>2020</v>
      </c>
      <c r="G178" s="10">
        <v>1882000</v>
      </c>
      <c r="H178" s="10">
        <v>1732000</v>
      </c>
      <c r="I178" s="4">
        <v>500000</v>
      </c>
    </row>
    <row r="179" spans="1:9" x14ac:dyDescent="0.25">
      <c r="A179" s="74" t="s">
        <v>484</v>
      </c>
      <c r="B179" s="76" t="s">
        <v>141</v>
      </c>
      <c r="C179" s="74" t="s">
        <v>485</v>
      </c>
      <c r="D179" s="74" t="s">
        <v>486</v>
      </c>
      <c r="E179" s="78" t="s">
        <v>1058</v>
      </c>
      <c r="F179" s="20">
        <v>2019</v>
      </c>
      <c r="G179" s="10">
        <v>1831000</v>
      </c>
      <c r="H179" s="10">
        <v>438000</v>
      </c>
      <c r="I179" s="4">
        <v>100000</v>
      </c>
    </row>
    <row r="180" spans="1:9" x14ac:dyDescent="0.25">
      <c r="A180" s="75"/>
      <c r="B180" s="77"/>
      <c r="C180" s="75"/>
      <c r="D180" s="75"/>
      <c r="E180" s="79"/>
      <c r="F180" s="20">
        <v>2020</v>
      </c>
      <c r="G180" s="10">
        <v>1831000</v>
      </c>
      <c r="H180" s="10">
        <v>438000</v>
      </c>
      <c r="I180" s="4">
        <v>100000</v>
      </c>
    </row>
    <row r="181" spans="1:9" x14ac:dyDescent="0.25">
      <c r="A181" s="74" t="s">
        <v>502</v>
      </c>
      <c r="B181" s="76" t="s">
        <v>141</v>
      </c>
      <c r="C181" s="74" t="s">
        <v>503</v>
      </c>
      <c r="D181" s="74" t="s">
        <v>504</v>
      </c>
      <c r="E181" s="78" t="s">
        <v>1060</v>
      </c>
      <c r="F181" s="20">
        <v>2019</v>
      </c>
      <c r="G181" s="10">
        <v>4857000</v>
      </c>
      <c r="H181" s="10">
        <v>1068000</v>
      </c>
      <c r="I181" s="4">
        <v>169000</v>
      </c>
    </row>
    <row r="182" spans="1:9" ht="18" customHeight="1" x14ac:dyDescent="0.25">
      <c r="A182" s="75"/>
      <c r="B182" s="77"/>
      <c r="C182" s="75"/>
      <c r="D182" s="75"/>
      <c r="E182" s="79"/>
      <c r="F182" s="20">
        <v>2020</v>
      </c>
      <c r="G182" s="10">
        <v>4857000</v>
      </c>
      <c r="H182" s="10">
        <v>1068000</v>
      </c>
      <c r="I182" s="4">
        <v>169000</v>
      </c>
    </row>
    <row r="183" spans="1:9" ht="18" customHeight="1" x14ac:dyDescent="0.25">
      <c r="A183" s="81" t="s">
        <v>942</v>
      </c>
      <c r="B183" s="82"/>
      <c r="C183" s="82"/>
      <c r="D183" s="82"/>
      <c r="E183" s="82"/>
      <c r="F183" s="83"/>
      <c r="G183" s="50">
        <f>G3+G4+G5+G6+G7+G8+G9+G10+G11+G12+G13+G14+G15+G16+G17+G18+G19+G20+G21+G22+G23+G24+G25+G26+G27+G28+G29+G30+G31+G32+G33+G34+G35+G36+G37+G38+G39+G40+G41+G42+G43+G44+G45+G46+G47+G48+G49+G50+G51+G52+G53+G54+G55+G56+G57+G58+G59+G60+G61+G62+G63+G64+G65+G66+G67+G68+G69+G70+G71+G72+G73+G74+G75+G76+G77+G78+G79+G80+G81+G82+G83+G84+G85+G86+G87+G88+G89+G90+G91+G92+G93+G94+G95+G96+G97+G98+G99+G100+G101+G102+G103+G104+G105+G106+G107+G108+G109+G110+G111+G112+G113+G114+G115+G116+G117+G118+G119+G120+G121+G122+G123+G124+G125+G126+G127+G128+G129+G130+G131+G132+G133+G134+G135+G136+G137+G138+G139+G140+G141+G142+G143+G144+G145+G146+G147+G148+G149+G150+G151+G153+G155+G157+G159+G161+G163+G165+G167+G169+G171+G173+G175+G177+G179+G181</f>
        <v>171819128</v>
      </c>
      <c r="H183" s="50">
        <f t="shared" ref="H183:I183" si="0">H3+H4+H5+H6+H7+H8+H9+H10+H11+H12+H13+H14+H15+H16+H17+H18+H19+H20+H21+H22+H23+H24+H25+H26+H27+H28+H29+H30+H31+H32+H33+H34+H35+H36+H37+H38+H39+H40+H41+H42+H43+H44+H45+H46+H47+H48+H49+H50+H51+H52+H53+H54+H55+H56+H57+H58+H59+H60+H61+H62+H63+H64+H65+H66+H67+H68+H69+H70+H71+H72+H73+H74+H75+H76+H77+H78+H79+H80+H81+H82+H83+H84+H85+H86+H87+H88+H89+H90+H91+H92+H93+H94+H95+H96+H97+H98+H99+H100+H101+H102+H103+H104+H105+H106+H107+H108+H109+H110+H111+H112+H113+H114+H115+H116+H117+H118+H119+H120+H121+H122+H123+H124+H125+H126+H127+H128+H129+H130+H131+H132+H133+H134+H135+H136+H137+H138+H139+H140+H141+H142+H143+H144+H145+H146+H147+H148+H149+H150+H151+H153+H155+H157+H159+H161+H163+H165+H167+H169+H171+H173+H175+H177+H179+H181</f>
        <v>47465365</v>
      </c>
      <c r="I183" s="50">
        <f t="shared" si="0"/>
        <v>13071000</v>
      </c>
    </row>
    <row r="184" spans="1:9" ht="18" customHeight="1" x14ac:dyDescent="0.25">
      <c r="A184" s="84" t="s">
        <v>1064</v>
      </c>
      <c r="B184" s="85"/>
      <c r="C184" s="85"/>
      <c r="D184" s="85"/>
      <c r="E184" s="85"/>
      <c r="F184" s="86"/>
      <c r="G184" s="48">
        <f>G152+G154+G156+G158+G160+G162+G164+G166+G168+G170++G172+G174+G176+G178+G180+G182</f>
        <v>68664180</v>
      </c>
      <c r="H184" s="48">
        <f t="shared" ref="H184:I184" si="1">H152+H154+H156+H158+H160+H162+H164+H166+H168+H170++H172+H174+H176+H178+H180+H182</f>
        <v>14871480</v>
      </c>
      <c r="I184" s="48">
        <f t="shared" si="1"/>
        <v>3964000</v>
      </c>
    </row>
    <row r="185" spans="1:9" ht="18" customHeight="1" x14ac:dyDescent="0.25">
      <c r="A185" s="84" t="s">
        <v>1068</v>
      </c>
      <c r="B185" s="85"/>
      <c r="C185" s="85"/>
      <c r="D185" s="85"/>
      <c r="E185" s="85"/>
      <c r="F185" s="86"/>
      <c r="G185" s="49">
        <f>SUM(G183+G184)</f>
        <v>240483308</v>
      </c>
      <c r="H185" s="48">
        <f>SUM(H183+H184)</f>
        <v>62336845</v>
      </c>
      <c r="I185" s="48">
        <f>SUM(I183+I184)</f>
        <v>17035000</v>
      </c>
    </row>
    <row r="186" spans="1:9" ht="19.5" customHeight="1" x14ac:dyDescent="0.25">
      <c r="A186" s="59" t="s">
        <v>969</v>
      </c>
      <c r="B186" s="60"/>
      <c r="C186" s="60"/>
      <c r="D186" s="60"/>
      <c r="E186" s="60"/>
      <c r="F186" s="61"/>
      <c r="G186" s="15">
        <v>171819128</v>
      </c>
      <c r="H186" s="15">
        <v>47465365</v>
      </c>
      <c r="I186" s="8">
        <v>13071000</v>
      </c>
    </row>
    <row r="187" spans="1:9" x14ac:dyDescent="0.25">
      <c r="G187" s="39"/>
    </row>
    <row r="188" spans="1:9" x14ac:dyDescent="0.25">
      <c r="G188" s="39"/>
    </row>
    <row r="189" spans="1:9" x14ac:dyDescent="0.25">
      <c r="G189" s="39"/>
    </row>
    <row r="190" spans="1:9" x14ac:dyDescent="0.25">
      <c r="G190" s="39"/>
    </row>
    <row r="192" spans="1:9" x14ac:dyDescent="0.25">
      <c r="A192" s="29" t="s">
        <v>970</v>
      </c>
    </row>
    <row r="193" spans="1:9" ht="46.5" customHeight="1" x14ac:dyDescent="0.25">
      <c r="A193" s="19" t="s">
        <v>1</v>
      </c>
      <c r="B193" s="19" t="s">
        <v>2</v>
      </c>
      <c r="C193" s="19" t="s">
        <v>3</v>
      </c>
      <c r="D193" s="19" t="s">
        <v>4</v>
      </c>
      <c r="E193" s="19" t="s">
        <v>941</v>
      </c>
      <c r="F193" s="19" t="s">
        <v>940</v>
      </c>
      <c r="G193" s="19" t="s">
        <v>129</v>
      </c>
      <c r="H193" s="19" t="s">
        <v>127</v>
      </c>
      <c r="I193" s="19" t="s">
        <v>130</v>
      </c>
    </row>
    <row r="194" spans="1:9" x14ac:dyDescent="0.25">
      <c r="A194" s="80" t="s">
        <v>972</v>
      </c>
      <c r="B194" s="74" t="s">
        <v>141</v>
      </c>
      <c r="C194" s="87" t="s">
        <v>943</v>
      </c>
      <c r="D194" s="64" t="s">
        <v>944</v>
      </c>
      <c r="E194" s="64">
        <v>45251649</v>
      </c>
      <c r="F194" s="36">
        <v>2018</v>
      </c>
      <c r="G194" s="16">
        <v>250000</v>
      </c>
      <c r="H194" s="16">
        <v>250000</v>
      </c>
      <c r="I194" s="16">
        <v>250000</v>
      </c>
    </row>
    <row r="195" spans="1:9" ht="15" customHeight="1" x14ac:dyDescent="0.25">
      <c r="A195" s="80"/>
      <c r="B195" s="75"/>
      <c r="C195" s="87"/>
      <c r="D195" s="64"/>
      <c r="E195" s="64"/>
      <c r="F195" s="36">
        <v>2019</v>
      </c>
      <c r="G195" s="16">
        <v>250000</v>
      </c>
      <c r="H195" s="16">
        <v>250000</v>
      </c>
      <c r="I195" s="16">
        <v>250000</v>
      </c>
    </row>
    <row r="196" spans="1:9" x14ac:dyDescent="0.25">
      <c r="A196" s="80" t="s">
        <v>973</v>
      </c>
      <c r="B196" s="74" t="s">
        <v>141</v>
      </c>
      <c r="C196" s="64" t="s">
        <v>945</v>
      </c>
      <c r="D196" s="64" t="s">
        <v>946</v>
      </c>
      <c r="E196" s="64">
        <v>61379417</v>
      </c>
      <c r="F196" s="36">
        <v>2018</v>
      </c>
      <c r="G196" s="16">
        <v>762476</v>
      </c>
      <c r="H196" s="16">
        <v>544000</v>
      </c>
      <c r="I196" s="16">
        <v>409500</v>
      </c>
    </row>
    <row r="197" spans="1:9" ht="15" customHeight="1" x14ac:dyDescent="0.25">
      <c r="A197" s="80"/>
      <c r="B197" s="75"/>
      <c r="C197" s="64"/>
      <c r="D197" s="64"/>
      <c r="E197" s="64"/>
      <c r="F197" s="36">
        <v>2019</v>
      </c>
      <c r="G197" s="16">
        <v>762476</v>
      </c>
      <c r="H197" s="16">
        <v>544000</v>
      </c>
      <c r="I197" s="16">
        <v>409500</v>
      </c>
    </row>
    <row r="198" spans="1:9" x14ac:dyDescent="0.25">
      <c r="A198" s="80" t="s">
        <v>974</v>
      </c>
      <c r="B198" s="74" t="s">
        <v>141</v>
      </c>
      <c r="C198" s="64" t="s">
        <v>947</v>
      </c>
      <c r="D198" s="64" t="s">
        <v>948</v>
      </c>
      <c r="E198" s="64">
        <v>4316282</v>
      </c>
      <c r="F198" s="36">
        <v>2018</v>
      </c>
      <c r="G198" s="16">
        <v>125000</v>
      </c>
      <c r="H198" s="16">
        <v>58000</v>
      </c>
      <c r="I198" s="16">
        <v>43500</v>
      </c>
    </row>
    <row r="199" spans="1:9" x14ac:dyDescent="0.25">
      <c r="A199" s="80"/>
      <c r="B199" s="75"/>
      <c r="C199" s="64"/>
      <c r="D199" s="64"/>
      <c r="E199" s="64"/>
      <c r="F199" s="36">
        <v>2019</v>
      </c>
      <c r="G199" s="16">
        <v>125000</v>
      </c>
      <c r="H199" s="16">
        <v>58000</v>
      </c>
      <c r="I199" s="16">
        <v>43500</v>
      </c>
    </row>
    <row r="200" spans="1:9" x14ac:dyDescent="0.25">
      <c r="A200" s="91" t="s">
        <v>1063</v>
      </c>
      <c r="B200" s="92"/>
      <c r="C200" s="92"/>
      <c r="D200" s="92"/>
      <c r="E200" s="92"/>
      <c r="F200" s="93"/>
      <c r="G200" s="51">
        <f>G194+G196+G198</f>
        <v>1137476</v>
      </c>
      <c r="H200" s="51">
        <f t="shared" ref="H200:I200" si="2">H194+H196+H198</f>
        <v>852000</v>
      </c>
      <c r="I200" s="51">
        <f t="shared" si="2"/>
        <v>703000</v>
      </c>
    </row>
    <row r="201" spans="1:9" x14ac:dyDescent="0.25">
      <c r="A201" s="88" t="s">
        <v>942</v>
      </c>
      <c r="B201" s="89"/>
      <c r="C201" s="89"/>
      <c r="D201" s="89"/>
      <c r="E201" s="89"/>
      <c r="F201" s="90"/>
      <c r="G201" s="54">
        <f>G195+G197+G199</f>
        <v>1137476</v>
      </c>
      <c r="H201" s="54">
        <f t="shared" ref="H201:I201" si="3">H195+H197+H199</f>
        <v>852000</v>
      </c>
      <c r="I201" s="54">
        <f t="shared" si="3"/>
        <v>703000</v>
      </c>
    </row>
    <row r="202" spans="1:9" x14ac:dyDescent="0.25">
      <c r="A202" s="91" t="s">
        <v>1067</v>
      </c>
      <c r="B202" s="92"/>
      <c r="C202" s="92"/>
      <c r="D202" s="92"/>
      <c r="E202" s="92"/>
      <c r="F202" s="93"/>
      <c r="G202" s="52">
        <f>SUM(G200:G201)</f>
        <v>2274952</v>
      </c>
      <c r="H202" s="52">
        <f t="shared" ref="H202:I202" si="4">SUM(H200:H201)</f>
        <v>1704000</v>
      </c>
      <c r="I202" s="53">
        <f t="shared" si="4"/>
        <v>1406000</v>
      </c>
    </row>
  </sheetData>
  <mergeCells count="102">
    <mergeCell ref="A202:F202"/>
    <mergeCell ref="A196:A197"/>
    <mergeCell ref="D196:D197"/>
    <mergeCell ref="E196:E197"/>
    <mergeCell ref="C194:C195"/>
    <mergeCell ref="B194:B195"/>
    <mergeCell ref="B196:B197"/>
    <mergeCell ref="C196:C197"/>
    <mergeCell ref="A201:F201"/>
    <mergeCell ref="A198:A199"/>
    <mergeCell ref="D198:D199"/>
    <mergeCell ref="E198:E199"/>
    <mergeCell ref="B198:B199"/>
    <mergeCell ref="C198:C199"/>
    <mergeCell ref="A200:F200"/>
    <mergeCell ref="E181:E182"/>
    <mergeCell ref="A194:A195"/>
    <mergeCell ref="D194:D195"/>
    <mergeCell ref="E194:E195"/>
    <mergeCell ref="A179:A180"/>
    <mergeCell ref="B179:B180"/>
    <mergeCell ref="C179:C180"/>
    <mergeCell ref="D179:D180"/>
    <mergeCell ref="E179:E180"/>
    <mergeCell ref="A181:A182"/>
    <mergeCell ref="B181:B182"/>
    <mergeCell ref="C181:C182"/>
    <mergeCell ref="D181:D182"/>
    <mergeCell ref="A186:F186"/>
    <mergeCell ref="A183:F183"/>
    <mergeCell ref="A184:F184"/>
    <mergeCell ref="A185:F185"/>
    <mergeCell ref="A175:A176"/>
    <mergeCell ref="B175:B176"/>
    <mergeCell ref="C175:C176"/>
    <mergeCell ref="D175:D176"/>
    <mergeCell ref="E175:E176"/>
    <mergeCell ref="A177:A178"/>
    <mergeCell ref="B177:B178"/>
    <mergeCell ref="C177:C178"/>
    <mergeCell ref="D177:D178"/>
    <mergeCell ref="E177:E178"/>
    <mergeCell ref="A171:A172"/>
    <mergeCell ref="B171:B172"/>
    <mergeCell ref="C171:C172"/>
    <mergeCell ref="D171:D172"/>
    <mergeCell ref="E171:E172"/>
    <mergeCell ref="A173:A174"/>
    <mergeCell ref="B173:B174"/>
    <mergeCell ref="C173:C174"/>
    <mergeCell ref="D173:D174"/>
    <mergeCell ref="E173:E174"/>
    <mergeCell ref="A167:A168"/>
    <mergeCell ref="B167:B168"/>
    <mergeCell ref="C167:C168"/>
    <mergeCell ref="D167:D168"/>
    <mergeCell ref="E167:E168"/>
    <mergeCell ref="A169:A170"/>
    <mergeCell ref="B169:B170"/>
    <mergeCell ref="C169:C170"/>
    <mergeCell ref="D169:D170"/>
    <mergeCell ref="E169:E170"/>
    <mergeCell ref="A163:A164"/>
    <mergeCell ref="B163:B164"/>
    <mergeCell ref="C163:C164"/>
    <mergeCell ref="D163:D164"/>
    <mergeCell ref="E163:E164"/>
    <mergeCell ref="A165:A166"/>
    <mergeCell ref="B165:B166"/>
    <mergeCell ref="C165:C166"/>
    <mergeCell ref="D165:D166"/>
    <mergeCell ref="E165:E166"/>
    <mergeCell ref="A159:A160"/>
    <mergeCell ref="B159:B160"/>
    <mergeCell ref="C159:C160"/>
    <mergeCell ref="D159:D160"/>
    <mergeCell ref="E159:E160"/>
    <mergeCell ref="A161:A162"/>
    <mergeCell ref="B161:B162"/>
    <mergeCell ref="C161:C162"/>
    <mergeCell ref="D161:D162"/>
    <mergeCell ref="E161:E162"/>
    <mergeCell ref="A155:A156"/>
    <mergeCell ref="B155:B156"/>
    <mergeCell ref="C155:C156"/>
    <mergeCell ref="D155:D156"/>
    <mergeCell ref="E155:E156"/>
    <mergeCell ref="A157:A158"/>
    <mergeCell ref="B157:B158"/>
    <mergeCell ref="C157:C158"/>
    <mergeCell ref="D157:D158"/>
    <mergeCell ref="E157:E158"/>
    <mergeCell ref="A151:A152"/>
    <mergeCell ref="B151:B152"/>
    <mergeCell ref="C151:C152"/>
    <mergeCell ref="D151:D152"/>
    <mergeCell ref="E151:E152"/>
    <mergeCell ref="A153:A154"/>
    <mergeCell ref="B153:B154"/>
    <mergeCell ref="C153:C154"/>
    <mergeCell ref="D153:D154"/>
    <mergeCell ref="E153:E154"/>
  </mergeCells>
  <pageMargins left="0.25" right="0.25" top="0.75" bottom="0.75" header="0.3" footer="0.3"/>
  <pageSetup paperSize="9" scale="64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6"/>
  <sheetViews>
    <sheetView workbookViewId="0">
      <selection activeCell="E177" sqref="E177"/>
    </sheetView>
  </sheetViews>
  <sheetFormatPr defaultRowHeight="15" x14ac:dyDescent="0.25"/>
  <cols>
    <col min="2" max="2" width="11.5703125" customWidth="1"/>
    <col min="3" max="3" width="28.5703125" customWidth="1"/>
    <col min="4" max="4" width="21.42578125" customWidth="1"/>
    <col min="5" max="5" width="12.140625" customWidth="1"/>
    <col min="6" max="6" width="8.42578125" customWidth="1"/>
    <col min="7" max="7" width="16.7109375" customWidth="1"/>
    <col min="8" max="8" width="17.7109375" customWidth="1"/>
    <col min="9" max="9" width="12.5703125" customWidth="1"/>
  </cols>
  <sheetData>
    <row r="1" spans="1:9" ht="18.75" x14ac:dyDescent="0.3">
      <c r="A1" s="1" t="s">
        <v>527</v>
      </c>
      <c r="B1" s="1"/>
    </row>
    <row r="2" spans="1:9" s="18" customFormat="1" ht="45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941</v>
      </c>
      <c r="F2" s="19" t="s">
        <v>940</v>
      </c>
      <c r="G2" s="19" t="s">
        <v>129</v>
      </c>
      <c r="H2" s="19" t="s">
        <v>127</v>
      </c>
      <c r="I2" s="19" t="s">
        <v>130</v>
      </c>
    </row>
    <row r="3" spans="1:9" ht="30" x14ac:dyDescent="0.25">
      <c r="A3" s="2" t="s">
        <v>528</v>
      </c>
      <c r="B3" s="2" t="s">
        <v>7</v>
      </c>
      <c r="C3" s="2" t="s">
        <v>529</v>
      </c>
      <c r="D3" s="2" t="s">
        <v>530</v>
      </c>
      <c r="E3" s="41" t="s">
        <v>1074</v>
      </c>
      <c r="F3" s="20">
        <v>2019</v>
      </c>
      <c r="G3" s="4">
        <v>960000</v>
      </c>
      <c r="H3" s="4">
        <v>194000</v>
      </c>
      <c r="I3" s="4">
        <v>90000</v>
      </c>
    </row>
    <row r="4" spans="1:9" ht="45" x14ac:dyDescent="0.25">
      <c r="A4" s="2" t="s">
        <v>531</v>
      </c>
      <c r="B4" s="2" t="s">
        <v>7</v>
      </c>
      <c r="C4" s="2" t="s">
        <v>532</v>
      </c>
      <c r="D4" s="2" t="s">
        <v>533</v>
      </c>
      <c r="E4" s="41" t="s">
        <v>1075</v>
      </c>
      <c r="F4" s="20">
        <v>2019</v>
      </c>
      <c r="G4" s="4">
        <v>920000</v>
      </c>
      <c r="H4" s="4">
        <v>50000</v>
      </c>
      <c r="I4" s="4">
        <v>50000</v>
      </c>
    </row>
    <row r="5" spans="1:9" ht="75" x14ac:dyDescent="0.25">
      <c r="A5" s="2" t="s">
        <v>534</v>
      </c>
      <c r="B5" s="2" t="s">
        <v>7</v>
      </c>
      <c r="C5" s="2" t="s">
        <v>535</v>
      </c>
      <c r="D5" s="2" t="s">
        <v>536</v>
      </c>
      <c r="E5" s="41" t="s">
        <v>1076</v>
      </c>
      <c r="F5" s="20">
        <v>2019</v>
      </c>
      <c r="G5" s="4">
        <v>20000</v>
      </c>
      <c r="H5" s="4">
        <v>6000</v>
      </c>
      <c r="I5" s="4">
        <v>5000</v>
      </c>
    </row>
    <row r="6" spans="1:9" ht="30" x14ac:dyDescent="0.25">
      <c r="A6" s="2" t="s">
        <v>537</v>
      </c>
      <c r="B6" s="2" t="s">
        <v>7</v>
      </c>
      <c r="C6" s="2" t="s">
        <v>538</v>
      </c>
      <c r="D6" s="2" t="s">
        <v>539</v>
      </c>
      <c r="E6" s="41" t="s">
        <v>1077</v>
      </c>
      <c r="F6" s="20">
        <v>2019</v>
      </c>
      <c r="G6" s="4">
        <v>310000</v>
      </c>
      <c r="H6" s="4">
        <v>214000</v>
      </c>
      <c r="I6" s="4">
        <v>100000</v>
      </c>
    </row>
    <row r="7" spans="1:9" ht="30" x14ac:dyDescent="0.25">
      <c r="A7" s="2" t="s">
        <v>540</v>
      </c>
      <c r="B7" s="2" t="s">
        <v>7</v>
      </c>
      <c r="C7" s="2" t="s">
        <v>541</v>
      </c>
      <c r="D7" s="2" t="s">
        <v>542</v>
      </c>
      <c r="E7" s="41" t="s">
        <v>1078</v>
      </c>
      <c r="F7" s="20">
        <v>2019</v>
      </c>
      <c r="G7" s="4">
        <v>36300</v>
      </c>
      <c r="H7" s="4">
        <v>28800</v>
      </c>
      <c r="I7" s="4">
        <v>10000</v>
      </c>
    </row>
    <row r="8" spans="1:9" ht="30" x14ac:dyDescent="0.25">
      <c r="A8" s="2" t="s">
        <v>543</v>
      </c>
      <c r="B8" s="2" t="s">
        <v>7</v>
      </c>
      <c r="C8" s="2" t="s">
        <v>544</v>
      </c>
      <c r="D8" s="2" t="s">
        <v>545</v>
      </c>
      <c r="E8" s="41" t="s">
        <v>1079</v>
      </c>
      <c r="F8" s="20">
        <v>2019</v>
      </c>
      <c r="G8" s="4">
        <v>6459098</v>
      </c>
      <c r="H8" s="4">
        <v>21000</v>
      </c>
      <c r="I8" s="4">
        <v>10000</v>
      </c>
    </row>
    <row r="9" spans="1:9" ht="45" x14ac:dyDescent="0.25">
      <c r="A9" s="2" t="s">
        <v>546</v>
      </c>
      <c r="B9" s="2" t="s">
        <v>7</v>
      </c>
      <c r="C9" s="2" t="s">
        <v>547</v>
      </c>
      <c r="D9" s="2" t="s">
        <v>548</v>
      </c>
      <c r="E9" s="41" t="s">
        <v>1080</v>
      </c>
      <c r="F9" s="20">
        <v>2019</v>
      </c>
      <c r="G9" s="4">
        <v>599400</v>
      </c>
      <c r="H9" s="4">
        <v>201000</v>
      </c>
      <c r="I9" s="4">
        <v>100000</v>
      </c>
    </row>
    <row r="10" spans="1:9" ht="30" x14ac:dyDescent="0.25">
      <c r="A10" s="2" t="s">
        <v>549</v>
      </c>
      <c r="B10" s="2" t="s">
        <v>7</v>
      </c>
      <c r="C10" s="2" t="s">
        <v>550</v>
      </c>
      <c r="D10" s="2" t="s">
        <v>551</v>
      </c>
      <c r="E10" s="41" t="s">
        <v>1081</v>
      </c>
      <c r="F10" s="20">
        <v>2019</v>
      </c>
      <c r="G10" s="4">
        <v>1095000</v>
      </c>
      <c r="H10" s="4">
        <v>52000</v>
      </c>
      <c r="I10" s="4">
        <v>50000</v>
      </c>
    </row>
    <row r="11" spans="1:9" ht="45" x14ac:dyDescent="0.25">
      <c r="A11" s="2" t="s">
        <v>552</v>
      </c>
      <c r="B11" s="2" t="s">
        <v>7</v>
      </c>
      <c r="C11" s="2" t="s">
        <v>553</v>
      </c>
      <c r="D11" s="2" t="s">
        <v>554</v>
      </c>
      <c r="E11" s="41" t="s">
        <v>1082</v>
      </c>
      <c r="F11" s="20">
        <v>2019</v>
      </c>
      <c r="G11" s="4">
        <v>9236387</v>
      </c>
      <c r="H11" s="4">
        <v>151425</v>
      </c>
      <c r="I11" s="4">
        <v>50000</v>
      </c>
    </row>
    <row r="12" spans="1:9" ht="45" x14ac:dyDescent="0.25">
      <c r="A12" s="2" t="s">
        <v>555</v>
      </c>
      <c r="B12" s="2" t="s">
        <v>7</v>
      </c>
      <c r="C12" s="2" t="s">
        <v>556</v>
      </c>
      <c r="D12" s="2" t="s">
        <v>557</v>
      </c>
      <c r="E12" s="41" t="s">
        <v>1083</v>
      </c>
      <c r="F12" s="20">
        <v>2019</v>
      </c>
      <c r="G12" s="4">
        <v>1404297</v>
      </c>
      <c r="H12" s="4">
        <v>160141</v>
      </c>
      <c r="I12" s="4">
        <v>120000</v>
      </c>
    </row>
    <row r="13" spans="1:9" ht="30" x14ac:dyDescent="0.25">
      <c r="A13" s="2" t="s">
        <v>558</v>
      </c>
      <c r="B13" s="2" t="s">
        <v>7</v>
      </c>
      <c r="C13" s="2" t="s">
        <v>559</v>
      </c>
      <c r="D13" s="2" t="s">
        <v>560</v>
      </c>
      <c r="E13" s="41" t="s">
        <v>1084</v>
      </c>
      <c r="F13" s="20">
        <v>2019</v>
      </c>
      <c r="G13" s="4">
        <v>1918733</v>
      </c>
      <c r="H13" s="4">
        <v>270300</v>
      </c>
      <c r="I13" s="4">
        <v>270000</v>
      </c>
    </row>
    <row r="14" spans="1:9" ht="30" x14ac:dyDescent="0.25">
      <c r="A14" s="2" t="s">
        <v>561</v>
      </c>
      <c r="B14" s="2" t="s">
        <v>7</v>
      </c>
      <c r="C14" s="2" t="s">
        <v>562</v>
      </c>
      <c r="D14" s="2" t="s">
        <v>563</v>
      </c>
      <c r="E14" s="41" t="s">
        <v>1085</v>
      </c>
      <c r="F14" s="20">
        <v>2019</v>
      </c>
      <c r="G14" s="4">
        <v>5542704</v>
      </c>
      <c r="H14" s="4">
        <v>100000</v>
      </c>
      <c r="I14" s="4">
        <v>50000</v>
      </c>
    </row>
    <row r="15" spans="1:9" ht="30" x14ac:dyDescent="0.25">
      <c r="A15" s="2" t="s">
        <v>564</v>
      </c>
      <c r="B15" s="2" t="s">
        <v>7</v>
      </c>
      <c r="C15" s="2" t="s">
        <v>565</v>
      </c>
      <c r="D15" s="2" t="s">
        <v>563</v>
      </c>
      <c r="E15" s="41" t="s">
        <v>1085</v>
      </c>
      <c r="F15" s="20">
        <v>2019</v>
      </c>
      <c r="G15" s="4">
        <v>3213500</v>
      </c>
      <c r="H15" s="4">
        <v>100000</v>
      </c>
      <c r="I15" s="4">
        <v>75000</v>
      </c>
    </row>
    <row r="16" spans="1:9" ht="30" x14ac:dyDescent="0.25">
      <c r="A16" s="2" t="s">
        <v>566</v>
      </c>
      <c r="B16" s="2" t="s">
        <v>7</v>
      </c>
      <c r="C16" s="2" t="s">
        <v>567</v>
      </c>
      <c r="D16" s="2" t="s">
        <v>832</v>
      </c>
      <c r="E16" s="41" t="s">
        <v>1086</v>
      </c>
      <c r="F16" s="20">
        <v>2019</v>
      </c>
      <c r="G16" s="4">
        <v>160000</v>
      </c>
      <c r="H16" s="4">
        <v>80000</v>
      </c>
      <c r="I16" s="4">
        <v>50000</v>
      </c>
    </row>
    <row r="17" spans="1:9" ht="45" x14ac:dyDescent="0.25">
      <c r="A17" s="2" t="s">
        <v>568</v>
      </c>
      <c r="B17" s="2" t="s">
        <v>7</v>
      </c>
      <c r="C17" s="2" t="s">
        <v>569</v>
      </c>
      <c r="D17" s="2" t="s">
        <v>570</v>
      </c>
      <c r="E17" s="41" t="s">
        <v>1087</v>
      </c>
      <c r="F17" s="20">
        <v>2019</v>
      </c>
      <c r="G17" s="4">
        <v>1870000</v>
      </c>
      <c r="H17" s="4">
        <v>100000</v>
      </c>
      <c r="I17" s="4">
        <v>60000</v>
      </c>
    </row>
    <row r="18" spans="1:9" ht="30" x14ac:dyDescent="0.25">
      <c r="A18" s="2" t="s">
        <v>571</v>
      </c>
      <c r="B18" s="2" t="s">
        <v>7</v>
      </c>
      <c r="C18" s="2" t="s">
        <v>572</v>
      </c>
      <c r="D18" s="2" t="s">
        <v>573</v>
      </c>
      <c r="E18" s="41" t="s">
        <v>1088</v>
      </c>
      <c r="F18" s="20">
        <v>2019</v>
      </c>
      <c r="G18" s="4">
        <v>3046000</v>
      </c>
      <c r="H18" s="4">
        <v>50000</v>
      </c>
      <c r="I18" s="4">
        <v>50000</v>
      </c>
    </row>
    <row r="19" spans="1:9" ht="105" x14ac:dyDescent="0.25">
      <c r="A19" s="2" t="s">
        <v>574</v>
      </c>
      <c r="B19" s="2" t="s">
        <v>7</v>
      </c>
      <c r="C19" s="2" t="s">
        <v>575</v>
      </c>
      <c r="D19" s="2" t="s">
        <v>576</v>
      </c>
      <c r="E19" s="41" t="s">
        <v>1089</v>
      </c>
      <c r="F19" s="20">
        <v>2019</v>
      </c>
      <c r="G19" s="4">
        <v>7038738</v>
      </c>
      <c r="H19" s="4">
        <v>110000</v>
      </c>
      <c r="I19" s="4">
        <v>77000</v>
      </c>
    </row>
    <row r="20" spans="1:9" ht="30" x14ac:dyDescent="0.25">
      <c r="A20" s="2" t="s">
        <v>577</v>
      </c>
      <c r="B20" s="2" t="s">
        <v>7</v>
      </c>
      <c r="C20" s="2" t="s">
        <v>578</v>
      </c>
      <c r="D20" s="2" t="s">
        <v>579</v>
      </c>
      <c r="E20" s="41" t="s">
        <v>1090</v>
      </c>
      <c r="F20" s="20">
        <v>2019</v>
      </c>
      <c r="G20" s="4">
        <v>49879000</v>
      </c>
      <c r="H20" s="4">
        <v>40000</v>
      </c>
      <c r="I20" s="4">
        <v>40000</v>
      </c>
    </row>
    <row r="21" spans="1:9" ht="30" x14ac:dyDescent="0.25">
      <c r="A21" s="2" t="s">
        <v>580</v>
      </c>
      <c r="B21" s="2" t="s">
        <v>7</v>
      </c>
      <c r="C21" s="2" t="s">
        <v>581</v>
      </c>
      <c r="D21" s="2" t="s">
        <v>582</v>
      </c>
      <c r="E21" s="41" t="s">
        <v>1091</v>
      </c>
      <c r="F21" s="20">
        <v>2019</v>
      </c>
      <c r="G21" s="4">
        <v>2313318</v>
      </c>
      <c r="H21" s="4">
        <v>44160</v>
      </c>
      <c r="I21" s="4">
        <v>15000</v>
      </c>
    </row>
    <row r="22" spans="1:9" ht="30" x14ac:dyDescent="0.25">
      <c r="A22" s="2" t="s">
        <v>583</v>
      </c>
      <c r="B22" s="2" t="s">
        <v>7</v>
      </c>
      <c r="C22" s="2" t="s">
        <v>584</v>
      </c>
      <c r="D22" s="2" t="s">
        <v>585</v>
      </c>
      <c r="E22" s="41" t="s">
        <v>1092</v>
      </c>
      <c r="F22" s="20">
        <v>2019</v>
      </c>
      <c r="G22" s="4">
        <v>2730180</v>
      </c>
      <c r="H22" s="4">
        <v>191720</v>
      </c>
      <c r="I22" s="4">
        <v>160000</v>
      </c>
    </row>
    <row r="23" spans="1:9" ht="75" x14ac:dyDescent="0.25">
      <c r="A23" s="2" t="s">
        <v>586</v>
      </c>
      <c r="B23" s="2" t="s">
        <v>7</v>
      </c>
      <c r="C23" s="2" t="s">
        <v>587</v>
      </c>
      <c r="D23" s="2" t="s">
        <v>588</v>
      </c>
      <c r="E23" s="41" t="s">
        <v>1093</v>
      </c>
      <c r="F23" s="20">
        <v>2019</v>
      </c>
      <c r="G23" s="4">
        <v>229000</v>
      </c>
      <c r="H23" s="4">
        <v>88000</v>
      </c>
      <c r="I23" s="4">
        <v>75000</v>
      </c>
    </row>
    <row r="24" spans="1:9" ht="30" x14ac:dyDescent="0.25">
      <c r="A24" s="2" t="s">
        <v>589</v>
      </c>
      <c r="B24" s="2" t="s">
        <v>7</v>
      </c>
      <c r="C24" s="2" t="s">
        <v>590</v>
      </c>
      <c r="D24" s="2" t="s">
        <v>591</v>
      </c>
      <c r="E24" s="41" t="s">
        <v>1094</v>
      </c>
      <c r="F24" s="20">
        <v>2019</v>
      </c>
      <c r="G24" s="4">
        <v>6736836</v>
      </c>
      <c r="H24" s="4">
        <v>90000</v>
      </c>
      <c r="I24" s="4">
        <v>72000</v>
      </c>
    </row>
    <row r="25" spans="1:9" ht="30" x14ac:dyDescent="0.25">
      <c r="A25" s="2" t="s">
        <v>592</v>
      </c>
      <c r="B25" s="2" t="s">
        <v>7</v>
      </c>
      <c r="C25" s="2" t="s">
        <v>593</v>
      </c>
      <c r="D25" s="2" t="s">
        <v>594</v>
      </c>
      <c r="E25" s="41" t="s">
        <v>1095</v>
      </c>
      <c r="F25" s="20">
        <v>2019</v>
      </c>
      <c r="G25" s="4">
        <v>1405462</v>
      </c>
      <c r="H25" s="4">
        <v>50000</v>
      </c>
      <c r="I25" s="4">
        <v>50000</v>
      </c>
    </row>
    <row r="26" spans="1:9" ht="30" x14ac:dyDescent="0.25">
      <c r="A26" s="2" t="s">
        <v>595</v>
      </c>
      <c r="B26" s="2" t="s">
        <v>7</v>
      </c>
      <c r="C26" s="2" t="s">
        <v>596</v>
      </c>
      <c r="D26" s="2" t="s">
        <v>597</v>
      </c>
      <c r="E26" s="41" t="s">
        <v>1096</v>
      </c>
      <c r="F26" s="20">
        <v>2019</v>
      </c>
      <c r="G26" s="4">
        <v>531445</v>
      </c>
      <c r="H26" s="4">
        <v>210940</v>
      </c>
      <c r="I26" s="4">
        <v>40000</v>
      </c>
    </row>
    <row r="27" spans="1:9" ht="30" x14ac:dyDescent="0.25">
      <c r="A27" s="2" t="s">
        <v>598</v>
      </c>
      <c r="B27" s="2" t="s">
        <v>7</v>
      </c>
      <c r="C27" s="2" t="s">
        <v>599</v>
      </c>
      <c r="D27" s="2" t="s">
        <v>600</v>
      </c>
      <c r="E27" s="41" t="s">
        <v>1097</v>
      </c>
      <c r="F27" s="20">
        <v>2019</v>
      </c>
      <c r="G27" s="4">
        <v>129650</v>
      </c>
      <c r="H27" s="4">
        <v>40000</v>
      </c>
      <c r="I27" s="4">
        <v>35000</v>
      </c>
    </row>
    <row r="28" spans="1:9" ht="30" x14ac:dyDescent="0.25">
      <c r="A28" s="2" t="s">
        <v>601</v>
      </c>
      <c r="B28" s="2" t="s">
        <v>7</v>
      </c>
      <c r="C28" s="2" t="s">
        <v>602</v>
      </c>
      <c r="D28" s="2" t="s">
        <v>603</v>
      </c>
      <c r="E28" s="41" t="s">
        <v>1098</v>
      </c>
      <c r="F28" s="20">
        <v>2019</v>
      </c>
      <c r="G28" s="4">
        <v>405300</v>
      </c>
      <c r="H28" s="4">
        <v>100000</v>
      </c>
      <c r="I28" s="4">
        <v>10000</v>
      </c>
    </row>
    <row r="29" spans="1:9" ht="30" x14ac:dyDescent="0.25">
      <c r="A29" s="2" t="s">
        <v>604</v>
      </c>
      <c r="B29" s="2" t="s">
        <v>7</v>
      </c>
      <c r="C29" s="2" t="s">
        <v>605</v>
      </c>
      <c r="D29" s="2" t="s">
        <v>606</v>
      </c>
      <c r="E29" s="41" t="s">
        <v>1099</v>
      </c>
      <c r="F29" s="20">
        <v>2019</v>
      </c>
      <c r="G29" s="4">
        <v>2292141</v>
      </c>
      <c r="H29" s="4">
        <v>63600</v>
      </c>
      <c r="I29" s="4">
        <v>44000</v>
      </c>
    </row>
    <row r="30" spans="1:9" ht="60" x14ac:dyDescent="0.25">
      <c r="A30" s="2" t="s">
        <v>607</v>
      </c>
      <c r="B30" s="2" t="s">
        <v>7</v>
      </c>
      <c r="C30" s="2" t="s">
        <v>608</v>
      </c>
      <c r="D30" s="2" t="s">
        <v>609</v>
      </c>
      <c r="E30" s="41" t="s">
        <v>1100</v>
      </c>
      <c r="F30" s="20">
        <v>2019</v>
      </c>
      <c r="G30" s="4">
        <v>103325</v>
      </c>
      <c r="H30" s="4">
        <v>67000</v>
      </c>
      <c r="I30" s="4">
        <v>30000</v>
      </c>
    </row>
    <row r="31" spans="1:9" ht="30" x14ac:dyDescent="0.25">
      <c r="A31" s="2" t="s">
        <v>610</v>
      </c>
      <c r="B31" s="2" t="s">
        <v>7</v>
      </c>
      <c r="C31" s="2" t="s">
        <v>611</v>
      </c>
      <c r="D31" s="2" t="s">
        <v>612</v>
      </c>
      <c r="E31" s="41" t="s">
        <v>1101</v>
      </c>
      <c r="F31" s="20">
        <v>2019</v>
      </c>
      <c r="G31" s="4">
        <v>1922066</v>
      </c>
      <c r="H31" s="4">
        <v>179900</v>
      </c>
      <c r="I31" s="4">
        <v>130000</v>
      </c>
    </row>
    <row r="32" spans="1:9" ht="45" x14ac:dyDescent="0.25">
      <c r="A32" s="2" t="s">
        <v>613</v>
      </c>
      <c r="B32" s="2" t="s">
        <v>7</v>
      </c>
      <c r="C32" s="2" t="s">
        <v>614</v>
      </c>
      <c r="D32" s="2" t="s">
        <v>615</v>
      </c>
      <c r="E32" s="41" t="s">
        <v>1102</v>
      </c>
      <c r="F32" s="20">
        <v>2019</v>
      </c>
      <c r="G32" s="4">
        <v>14548000</v>
      </c>
      <c r="H32" s="4">
        <v>60000</v>
      </c>
      <c r="I32" s="4">
        <v>30000</v>
      </c>
    </row>
    <row r="33" spans="1:9" ht="60" x14ac:dyDescent="0.25">
      <c r="A33" s="2" t="s">
        <v>616</v>
      </c>
      <c r="B33" s="2" t="s">
        <v>7</v>
      </c>
      <c r="C33" s="2" t="s">
        <v>617</v>
      </c>
      <c r="D33" s="2" t="s">
        <v>618</v>
      </c>
      <c r="E33" s="41" t="s">
        <v>1103</v>
      </c>
      <c r="F33" s="20">
        <v>2019</v>
      </c>
      <c r="G33" s="4">
        <v>53208</v>
      </c>
      <c r="H33" s="4">
        <v>43000</v>
      </c>
      <c r="I33" s="4">
        <v>10000</v>
      </c>
    </row>
    <row r="34" spans="1:9" ht="45" x14ac:dyDescent="0.25">
      <c r="A34" s="2" t="s">
        <v>619</v>
      </c>
      <c r="B34" s="2" t="s">
        <v>7</v>
      </c>
      <c r="C34" s="2" t="s">
        <v>620</v>
      </c>
      <c r="D34" s="2" t="s">
        <v>618</v>
      </c>
      <c r="E34" s="41" t="s">
        <v>1103</v>
      </c>
      <c r="F34" s="20">
        <v>2019</v>
      </c>
      <c r="G34" s="4">
        <v>61104</v>
      </c>
      <c r="H34" s="4">
        <v>46000</v>
      </c>
      <c r="I34" s="4">
        <v>10000</v>
      </c>
    </row>
    <row r="35" spans="1:9" ht="45" x14ac:dyDescent="0.25">
      <c r="A35" s="2" t="s">
        <v>621</v>
      </c>
      <c r="B35" s="2" t="s">
        <v>7</v>
      </c>
      <c r="C35" s="2" t="s">
        <v>622</v>
      </c>
      <c r="D35" s="2" t="s">
        <v>618</v>
      </c>
      <c r="E35" s="41" t="s">
        <v>1103</v>
      </c>
      <c r="F35" s="20">
        <v>2019</v>
      </c>
      <c r="G35" s="4">
        <v>176163</v>
      </c>
      <c r="H35" s="4">
        <v>82000</v>
      </c>
      <c r="I35" s="4">
        <v>10000</v>
      </c>
    </row>
    <row r="36" spans="1:9" ht="60" x14ac:dyDescent="0.25">
      <c r="A36" s="2" t="s">
        <v>623</v>
      </c>
      <c r="B36" s="2" t="s">
        <v>7</v>
      </c>
      <c r="C36" s="2" t="s">
        <v>624</v>
      </c>
      <c r="D36" s="2" t="s">
        <v>833</v>
      </c>
      <c r="E36" s="41" t="s">
        <v>1093</v>
      </c>
      <c r="F36" s="20">
        <v>2019</v>
      </c>
      <c r="G36" s="4">
        <v>48000</v>
      </c>
      <c r="H36" s="4">
        <v>48000</v>
      </c>
      <c r="I36" s="4">
        <v>45000</v>
      </c>
    </row>
    <row r="37" spans="1:9" ht="30" x14ac:dyDescent="0.25">
      <c r="A37" s="2" t="s">
        <v>625</v>
      </c>
      <c r="B37" s="2" t="s">
        <v>7</v>
      </c>
      <c r="C37" s="2" t="s">
        <v>626</v>
      </c>
      <c r="D37" s="2" t="s">
        <v>627</v>
      </c>
      <c r="E37" s="41" t="s">
        <v>1104</v>
      </c>
      <c r="F37" s="20">
        <v>2019</v>
      </c>
      <c r="G37" s="4">
        <v>667320</v>
      </c>
      <c r="H37" s="4">
        <v>86751</v>
      </c>
      <c r="I37" s="4">
        <v>40000</v>
      </c>
    </row>
    <row r="38" spans="1:9" ht="30" x14ac:dyDescent="0.25">
      <c r="A38" s="2" t="s">
        <v>628</v>
      </c>
      <c r="B38" s="2" t="s">
        <v>7</v>
      </c>
      <c r="C38" s="2" t="s">
        <v>629</v>
      </c>
      <c r="D38" s="2" t="s">
        <v>627</v>
      </c>
      <c r="E38" s="41" t="s">
        <v>1104</v>
      </c>
      <c r="F38" s="20">
        <v>2019</v>
      </c>
      <c r="G38" s="4">
        <v>1782480</v>
      </c>
      <c r="H38" s="4">
        <v>98724</v>
      </c>
      <c r="I38" s="4">
        <v>50000</v>
      </c>
    </row>
    <row r="39" spans="1:9" ht="30" x14ac:dyDescent="0.25">
      <c r="A39" s="2" t="s">
        <v>630</v>
      </c>
      <c r="B39" s="2" t="s">
        <v>7</v>
      </c>
      <c r="C39" s="2" t="s">
        <v>631</v>
      </c>
      <c r="D39" s="2" t="s">
        <v>632</v>
      </c>
      <c r="E39" s="41" t="s">
        <v>1105</v>
      </c>
      <c r="F39" s="20">
        <v>2019</v>
      </c>
      <c r="G39" s="4">
        <v>16006200</v>
      </c>
      <c r="H39" s="4">
        <v>120000</v>
      </c>
      <c r="I39" s="4">
        <v>72000</v>
      </c>
    </row>
    <row r="40" spans="1:9" ht="45" x14ac:dyDescent="0.25">
      <c r="A40" s="2" t="s">
        <v>633</v>
      </c>
      <c r="B40" s="2" t="s">
        <v>7</v>
      </c>
      <c r="C40" s="2" t="s">
        <v>634</v>
      </c>
      <c r="D40" s="2" t="s">
        <v>627</v>
      </c>
      <c r="E40" s="41" t="s">
        <v>1104</v>
      </c>
      <c r="F40" s="20">
        <v>2019</v>
      </c>
      <c r="G40" s="4">
        <v>201000</v>
      </c>
      <c r="H40" s="4">
        <v>98490</v>
      </c>
      <c r="I40" s="4">
        <v>15000</v>
      </c>
    </row>
    <row r="41" spans="1:9" ht="30" x14ac:dyDescent="0.25">
      <c r="A41" s="2" t="s">
        <v>635</v>
      </c>
      <c r="B41" s="2" t="s">
        <v>7</v>
      </c>
      <c r="C41" s="2" t="s">
        <v>636</v>
      </c>
      <c r="D41" s="2" t="s">
        <v>632</v>
      </c>
      <c r="E41" s="41" t="s">
        <v>1105</v>
      </c>
      <c r="F41" s="20">
        <v>2019</v>
      </c>
      <c r="G41" s="4">
        <v>3205600</v>
      </c>
      <c r="H41" s="4">
        <v>95000</v>
      </c>
      <c r="I41" s="4">
        <v>70000</v>
      </c>
    </row>
    <row r="42" spans="1:9" ht="60" x14ac:dyDescent="0.25">
      <c r="A42" s="2" t="s">
        <v>637</v>
      </c>
      <c r="B42" s="2" t="s">
        <v>7</v>
      </c>
      <c r="C42" s="2" t="s">
        <v>638</v>
      </c>
      <c r="D42" s="2" t="s">
        <v>639</v>
      </c>
      <c r="E42" s="41" t="s">
        <v>1106</v>
      </c>
      <c r="F42" s="20">
        <v>2019</v>
      </c>
      <c r="G42" s="4">
        <v>406145</v>
      </c>
      <c r="H42" s="4">
        <v>75420</v>
      </c>
      <c r="I42" s="4">
        <v>60000</v>
      </c>
    </row>
    <row r="43" spans="1:9" ht="60" x14ac:dyDescent="0.25">
      <c r="A43" s="2" t="s">
        <v>640</v>
      </c>
      <c r="B43" s="2" t="s">
        <v>7</v>
      </c>
      <c r="C43" s="2" t="s">
        <v>641</v>
      </c>
      <c r="D43" s="2" t="s">
        <v>642</v>
      </c>
      <c r="E43" s="41" t="s">
        <v>1107</v>
      </c>
      <c r="F43" s="20">
        <v>2019</v>
      </c>
      <c r="G43" s="4">
        <v>2787904</v>
      </c>
      <c r="H43" s="4">
        <v>122571</v>
      </c>
      <c r="I43" s="4">
        <v>80000</v>
      </c>
    </row>
    <row r="44" spans="1:9" ht="30" x14ac:dyDescent="0.25">
      <c r="A44" s="2" t="s">
        <v>643</v>
      </c>
      <c r="B44" s="2" t="s">
        <v>7</v>
      </c>
      <c r="C44" s="2" t="s">
        <v>644</v>
      </c>
      <c r="D44" s="2" t="s">
        <v>642</v>
      </c>
      <c r="E44" s="41" t="s">
        <v>1107</v>
      </c>
      <c r="F44" s="20">
        <v>2019</v>
      </c>
      <c r="G44" s="4">
        <v>2777206</v>
      </c>
      <c r="H44" s="4">
        <v>120000</v>
      </c>
      <c r="I44" s="4">
        <v>96000</v>
      </c>
    </row>
    <row r="45" spans="1:9" ht="30" x14ac:dyDescent="0.25">
      <c r="A45" s="2" t="s">
        <v>645</v>
      </c>
      <c r="B45" s="2" t="s">
        <v>7</v>
      </c>
      <c r="C45" s="2" t="s">
        <v>646</v>
      </c>
      <c r="D45" s="2" t="s">
        <v>647</v>
      </c>
      <c r="E45" s="41" t="s">
        <v>1108</v>
      </c>
      <c r="F45" s="20">
        <v>2019</v>
      </c>
      <c r="G45" s="4">
        <v>1510500</v>
      </c>
      <c r="H45" s="4">
        <v>757000</v>
      </c>
      <c r="I45" s="4">
        <v>50000</v>
      </c>
    </row>
    <row r="46" spans="1:9" ht="45" x14ac:dyDescent="0.25">
      <c r="A46" s="2" t="s">
        <v>648</v>
      </c>
      <c r="B46" s="2" t="s">
        <v>7</v>
      </c>
      <c r="C46" s="2" t="s">
        <v>649</v>
      </c>
      <c r="D46" s="2" t="s">
        <v>52</v>
      </c>
      <c r="E46" s="41" t="s">
        <v>992</v>
      </c>
      <c r="F46" s="20">
        <v>2019</v>
      </c>
      <c r="G46" s="4">
        <v>553364</v>
      </c>
      <c r="H46" s="4">
        <v>553364</v>
      </c>
      <c r="I46" s="4">
        <v>130000</v>
      </c>
    </row>
    <row r="47" spans="1:9" ht="30" x14ac:dyDescent="0.25">
      <c r="A47" s="2" t="s">
        <v>650</v>
      </c>
      <c r="B47" s="2" t="s">
        <v>7</v>
      </c>
      <c r="C47" s="2" t="s">
        <v>651</v>
      </c>
      <c r="D47" s="2" t="s">
        <v>652</v>
      </c>
      <c r="E47" s="41" t="s">
        <v>1081</v>
      </c>
      <c r="F47" s="20">
        <v>2019</v>
      </c>
      <c r="G47" s="4">
        <v>1099600</v>
      </c>
      <c r="H47" s="4">
        <v>95000</v>
      </c>
      <c r="I47" s="4">
        <v>45000</v>
      </c>
    </row>
    <row r="48" spans="1:9" ht="30" x14ac:dyDescent="0.25">
      <c r="A48" s="2" t="s">
        <v>653</v>
      </c>
      <c r="B48" s="2" t="s">
        <v>7</v>
      </c>
      <c r="C48" s="2" t="s">
        <v>654</v>
      </c>
      <c r="D48" s="2" t="s">
        <v>834</v>
      </c>
      <c r="E48" s="41" t="s">
        <v>1109</v>
      </c>
      <c r="F48" s="20">
        <v>2019</v>
      </c>
      <c r="G48" s="4">
        <v>1988030</v>
      </c>
      <c r="H48" s="4">
        <v>60900</v>
      </c>
      <c r="I48" s="4">
        <v>60000</v>
      </c>
    </row>
    <row r="49" spans="1:9" ht="60" x14ac:dyDescent="0.25">
      <c r="A49" s="2" t="s">
        <v>655</v>
      </c>
      <c r="B49" s="2" t="s">
        <v>7</v>
      </c>
      <c r="C49" s="2" t="s">
        <v>656</v>
      </c>
      <c r="D49" s="2" t="s">
        <v>657</v>
      </c>
      <c r="E49" s="41" t="s">
        <v>1110</v>
      </c>
      <c r="F49" s="20">
        <v>2019</v>
      </c>
      <c r="G49" s="4">
        <v>532480</v>
      </c>
      <c r="H49" s="4">
        <v>382240</v>
      </c>
      <c r="I49" s="4">
        <v>10000</v>
      </c>
    </row>
    <row r="50" spans="1:9" ht="30" x14ac:dyDescent="0.25">
      <c r="A50" s="2" t="s">
        <v>658</v>
      </c>
      <c r="B50" s="2" t="s">
        <v>7</v>
      </c>
      <c r="C50" s="2" t="s">
        <v>659</v>
      </c>
      <c r="D50" s="2" t="s">
        <v>660</v>
      </c>
      <c r="E50" s="41" t="s">
        <v>1111</v>
      </c>
      <c r="F50" s="20">
        <v>2019</v>
      </c>
      <c r="G50" s="4">
        <v>3739454</v>
      </c>
      <c r="H50" s="4">
        <v>99489</v>
      </c>
      <c r="I50" s="4">
        <v>90000</v>
      </c>
    </row>
    <row r="51" spans="1:9" ht="30" x14ac:dyDescent="0.25">
      <c r="A51" s="5" t="s">
        <v>661</v>
      </c>
      <c r="B51" s="5" t="s">
        <v>7</v>
      </c>
      <c r="C51" s="5" t="s">
        <v>662</v>
      </c>
      <c r="D51" s="5" t="s">
        <v>663</v>
      </c>
      <c r="E51" s="37" t="s">
        <v>1112</v>
      </c>
      <c r="F51" s="20">
        <v>2019</v>
      </c>
      <c r="G51" s="7">
        <v>1300000</v>
      </c>
      <c r="H51" s="7">
        <v>700000</v>
      </c>
      <c r="I51" s="7">
        <v>700000</v>
      </c>
    </row>
    <row r="52" spans="1:9" ht="45" x14ac:dyDescent="0.25">
      <c r="A52" s="2" t="s">
        <v>664</v>
      </c>
      <c r="B52" s="2" t="s">
        <v>7</v>
      </c>
      <c r="C52" s="2" t="s">
        <v>665</v>
      </c>
      <c r="D52" s="2" t="s">
        <v>666</v>
      </c>
      <c r="E52" s="41" t="s">
        <v>1113</v>
      </c>
      <c r="F52" s="20">
        <v>2019</v>
      </c>
      <c r="G52" s="4">
        <v>4224781</v>
      </c>
      <c r="H52" s="4">
        <v>606637</v>
      </c>
      <c r="I52" s="4">
        <v>43000</v>
      </c>
    </row>
    <row r="53" spans="1:9" ht="45" x14ac:dyDescent="0.25">
      <c r="A53" s="2" t="s">
        <v>667</v>
      </c>
      <c r="B53" s="2" t="s">
        <v>7</v>
      </c>
      <c r="C53" s="2" t="s">
        <v>668</v>
      </c>
      <c r="D53" s="2" t="s">
        <v>669</v>
      </c>
      <c r="E53" s="41" t="s">
        <v>1114</v>
      </c>
      <c r="F53" s="20">
        <v>2019</v>
      </c>
      <c r="G53" s="4">
        <v>443145</v>
      </c>
      <c r="H53" s="4">
        <v>18580</v>
      </c>
      <c r="I53" s="4">
        <v>10000</v>
      </c>
    </row>
    <row r="54" spans="1:9" ht="45" x14ac:dyDescent="0.25">
      <c r="A54" s="2" t="s">
        <v>670</v>
      </c>
      <c r="B54" s="2" t="s">
        <v>7</v>
      </c>
      <c r="C54" s="2" t="s">
        <v>671</v>
      </c>
      <c r="D54" s="2" t="s">
        <v>669</v>
      </c>
      <c r="E54" s="41" t="s">
        <v>1114</v>
      </c>
      <c r="F54" s="20">
        <v>2019</v>
      </c>
      <c r="G54" s="4">
        <v>1285038</v>
      </c>
      <c r="H54" s="4">
        <v>41520</v>
      </c>
      <c r="I54" s="4">
        <v>30000</v>
      </c>
    </row>
    <row r="55" spans="1:9" ht="30" x14ac:dyDescent="0.25">
      <c r="A55" s="2" t="s">
        <v>672</v>
      </c>
      <c r="B55" s="2" t="s">
        <v>7</v>
      </c>
      <c r="C55" s="2" t="s">
        <v>673</v>
      </c>
      <c r="D55" s="2" t="s">
        <v>579</v>
      </c>
      <c r="E55" s="41" t="s">
        <v>1115</v>
      </c>
      <c r="F55" s="20">
        <v>2019</v>
      </c>
      <c r="G55" s="4">
        <v>4237000</v>
      </c>
      <c r="H55" s="4">
        <v>305000</v>
      </c>
      <c r="I55" s="4">
        <v>150000</v>
      </c>
    </row>
    <row r="56" spans="1:9" ht="30" x14ac:dyDescent="0.25">
      <c r="A56" s="2" t="s">
        <v>674</v>
      </c>
      <c r="B56" s="2" t="s">
        <v>7</v>
      </c>
      <c r="C56" s="2" t="s">
        <v>631</v>
      </c>
      <c r="D56" s="2" t="s">
        <v>579</v>
      </c>
      <c r="E56" s="41" t="s">
        <v>1115</v>
      </c>
      <c r="F56" s="20">
        <v>2019</v>
      </c>
      <c r="G56" s="4">
        <v>1038000</v>
      </c>
      <c r="H56" s="4">
        <v>218000</v>
      </c>
      <c r="I56" s="4">
        <v>100000</v>
      </c>
    </row>
    <row r="57" spans="1:9" ht="30" x14ac:dyDescent="0.25">
      <c r="A57" s="2" t="s">
        <v>675</v>
      </c>
      <c r="B57" s="2" t="s">
        <v>7</v>
      </c>
      <c r="C57" s="2" t="s">
        <v>676</v>
      </c>
      <c r="D57" s="2" t="s">
        <v>677</v>
      </c>
      <c r="E57" s="41" t="s">
        <v>1116</v>
      </c>
      <c r="F57" s="20">
        <v>2019</v>
      </c>
      <c r="G57" s="4">
        <v>1744000</v>
      </c>
      <c r="H57" s="4">
        <v>151000</v>
      </c>
      <c r="I57" s="4">
        <v>90000</v>
      </c>
    </row>
    <row r="58" spans="1:9" ht="30" x14ac:dyDescent="0.25">
      <c r="A58" s="2" t="s">
        <v>678</v>
      </c>
      <c r="B58" s="2" t="s">
        <v>7</v>
      </c>
      <c r="C58" s="2" t="s">
        <v>679</v>
      </c>
      <c r="D58" s="2" t="s">
        <v>680</v>
      </c>
      <c r="E58" s="41" t="s">
        <v>1117</v>
      </c>
      <c r="F58" s="20">
        <v>2019</v>
      </c>
      <c r="G58" s="4">
        <v>1669820</v>
      </c>
      <c r="H58" s="4">
        <v>135000</v>
      </c>
      <c r="I58" s="4">
        <v>135000</v>
      </c>
    </row>
    <row r="59" spans="1:9" ht="30" x14ac:dyDescent="0.25">
      <c r="A59" s="2" t="s">
        <v>681</v>
      </c>
      <c r="B59" s="2" t="s">
        <v>7</v>
      </c>
      <c r="C59" s="2" t="s">
        <v>682</v>
      </c>
      <c r="D59" s="2" t="s">
        <v>579</v>
      </c>
      <c r="E59" s="41" t="s">
        <v>1115</v>
      </c>
      <c r="F59" s="20">
        <v>2019</v>
      </c>
      <c r="G59" s="4">
        <v>3605000</v>
      </c>
      <c r="H59" s="4">
        <v>295000</v>
      </c>
      <c r="I59" s="4">
        <v>120000</v>
      </c>
    </row>
    <row r="60" spans="1:9" ht="45" x14ac:dyDescent="0.25">
      <c r="A60" s="2" t="s">
        <v>683</v>
      </c>
      <c r="B60" s="2" t="s">
        <v>7</v>
      </c>
      <c r="C60" s="2" t="s">
        <v>684</v>
      </c>
      <c r="D60" s="2" t="s">
        <v>685</v>
      </c>
      <c r="E60" s="41" t="s">
        <v>1118</v>
      </c>
      <c r="F60" s="20">
        <v>2019</v>
      </c>
      <c r="G60" s="4">
        <v>1212956</v>
      </c>
      <c r="H60" s="4">
        <v>300320</v>
      </c>
      <c r="I60" s="4">
        <v>80000</v>
      </c>
    </row>
    <row r="61" spans="1:9" ht="30" x14ac:dyDescent="0.25">
      <c r="A61" s="2" t="s">
        <v>686</v>
      </c>
      <c r="B61" s="2" t="s">
        <v>7</v>
      </c>
      <c r="C61" s="2" t="s">
        <v>687</v>
      </c>
      <c r="D61" s="2" t="s">
        <v>695</v>
      </c>
      <c r="E61" s="41" t="s">
        <v>1119</v>
      </c>
      <c r="F61" s="20">
        <v>2019</v>
      </c>
      <c r="G61" s="4">
        <v>5703439</v>
      </c>
      <c r="H61" s="4">
        <v>320000</v>
      </c>
      <c r="I61" s="4">
        <v>200000</v>
      </c>
    </row>
    <row r="62" spans="1:9" ht="75" x14ac:dyDescent="0.25">
      <c r="A62" s="2" t="s">
        <v>688</v>
      </c>
      <c r="B62" s="2" t="s">
        <v>7</v>
      </c>
      <c r="C62" s="2" t="s">
        <v>689</v>
      </c>
      <c r="D62" s="2" t="s">
        <v>690</v>
      </c>
      <c r="E62" s="41" t="s">
        <v>1120</v>
      </c>
      <c r="F62" s="20">
        <v>2019</v>
      </c>
      <c r="G62" s="4">
        <v>32413400</v>
      </c>
      <c r="H62" s="4">
        <v>307000</v>
      </c>
      <c r="I62" s="4">
        <v>225000</v>
      </c>
    </row>
    <row r="63" spans="1:9" ht="30" x14ac:dyDescent="0.25">
      <c r="A63" s="2" t="s">
        <v>691</v>
      </c>
      <c r="B63" s="2" t="s">
        <v>7</v>
      </c>
      <c r="C63" s="2" t="s">
        <v>692</v>
      </c>
      <c r="D63" s="2" t="s">
        <v>695</v>
      </c>
      <c r="E63" s="41" t="s">
        <v>1119</v>
      </c>
      <c r="F63" s="20">
        <v>2019</v>
      </c>
      <c r="G63" s="4">
        <v>4245126</v>
      </c>
      <c r="H63" s="4">
        <v>294489</v>
      </c>
      <c r="I63" s="4">
        <v>110000</v>
      </c>
    </row>
    <row r="64" spans="1:9" ht="45" x14ac:dyDescent="0.25">
      <c r="A64" s="2" t="s">
        <v>693</v>
      </c>
      <c r="B64" s="2" t="s">
        <v>7</v>
      </c>
      <c r="C64" s="2" t="s">
        <v>694</v>
      </c>
      <c r="D64" s="2" t="s">
        <v>695</v>
      </c>
      <c r="E64" s="41" t="s">
        <v>1119</v>
      </c>
      <c r="F64" s="20">
        <v>2019</v>
      </c>
      <c r="G64" s="4">
        <v>6673443</v>
      </c>
      <c r="H64" s="4">
        <v>268840</v>
      </c>
      <c r="I64" s="4">
        <v>250000</v>
      </c>
    </row>
    <row r="65" spans="1:9" ht="45" x14ac:dyDescent="0.25">
      <c r="A65" s="2" t="s">
        <v>696</v>
      </c>
      <c r="B65" s="2" t="s">
        <v>7</v>
      </c>
      <c r="C65" s="2" t="s">
        <v>697</v>
      </c>
      <c r="D65" s="2" t="s">
        <v>698</v>
      </c>
      <c r="E65" s="41" t="s">
        <v>1121</v>
      </c>
      <c r="F65" s="20">
        <v>2019</v>
      </c>
      <c r="G65" s="4">
        <v>487100</v>
      </c>
      <c r="H65" s="4">
        <v>217000</v>
      </c>
      <c r="I65" s="4">
        <v>35000</v>
      </c>
    </row>
    <row r="66" spans="1:9" ht="30" x14ac:dyDescent="0.25">
      <c r="A66" s="2" t="s">
        <v>699</v>
      </c>
      <c r="B66" s="2" t="s">
        <v>7</v>
      </c>
      <c r="C66" s="2" t="s">
        <v>700</v>
      </c>
      <c r="D66" s="2" t="s">
        <v>695</v>
      </c>
      <c r="E66" s="41" t="s">
        <v>1119</v>
      </c>
      <c r="F66" s="20">
        <v>2019</v>
      </c>
      <c r="G66" s="4">
        <v>3451255</v>
      </c>
      <c r="H66" s="4">
        <v>233658</v>
      </c>
      <c r="I66" s="4">
        <v>180000</v>
      </c>
    </row>
    <row r="67" spans="1:9" ht="30" x14ac:dyDescent="0.25">
      <c r="A67" s="2" t="s">
        <v>701</v>
      </c>
      <c r="B67" s="2" t="s">
        <v>7</v>
      </c>
      <c r="C67" s="2" t="s">
        <v>702</v>
      </c>
      <c r="D67" s="2" t="s">
        <v>695</v>
      </c>
      <c r="E67" s="41" t="s">
        <v>1119</v>
      </c>
      <c r="F67" s="20">
        <v>2019</v>
      </c>
      <c r="G67" s="4">
        <v>3634889</v>
      </c>
      <c r="H67" s="4">
        <v>194042</v>
      </c>
      <c r="I67" s="4">
        <v>190000</v>
      </c>
    </row>
    <row r="68" spans="1:9" ht="30" x14ac:dyDescent="0.25">
      <c r="A68" s="2" t="s">
        <v>703</v>
      </c>
      <c r="B68" s="2" t="s">
        <v>7</v>
      </c>
      <c r="C68" s="2" t="s">
        <v>704</v>
      </c>
      <c r="D68" s="2" t="s">
        <v>705</v>
      </c>
      <c r="E68" s="41" t="s">
        <v>1122</v>
      </c>
      <c r="F68" s="20">
        <v>2019</v>
      </c>
      <c r="G68" s="4">
        <v>8291528</v>
      </c>
      <c r="H68" s="4">
        <v>63000</v>
      </c>
      <c r="I68" s="4">
        <v>35000</v>
      </c>
    </row>
    <row r="69" spans="1:9" ht="30" x14ac:dyDescent="0.25">
      <c r="A69" s="2" t="s">
        <v>706</v>
      </c>
      <c r="B69" s="2" t="s">
        <v>7</v>
      </c>
      <c r="C69" s="2" t="s">
        <v>707</v>
      </c>
      <c r="D69" s="2" t="s">
        <v>708</v>
      </c>
      <c r="E69" s="41" t="s">
        <v>1123</v>
      </c>
      <c r="F69" s="20">
        <v>2019</v>
      </c>
      <c r="G69" s="4">
        <v>357268</v>
      </c>
      <c r="H69" s="4">
        <v>354268</v>
      </c>
      <c r="I69" s="4">
        <v>150000</v>
      </c>
    </row>
    <row r="70" spans="1:9" ht="30" x14ac:dyDescent="0.25">
      <c r="A70" s="2" t="s">
        <v>709</v>
      </c>
      <c r="B70" s="2" t="s">
        <v>7</v>
      </c>
      <c r="C70" s="2" t="s">
        <v>710</v>
      </c>
      <c r="D70" s="2" t="s">
        <v>711</v>
      </c>
      <c r="E70" s="41" t="s">
        <v>1124</v>
      </c>
      <c r="F70" s="20">
        <v>2019</v>
      </c>
      <c r="G70" s="4">
        <v>662000</v>
      </c>
      <c r="H70" s="4">
        <v>232000</v>
      </c>
      <c r="I70" s="4">
        <v>100000</v>
      </c>
    </row>
    <row r="71" spans="1:9" ht="30" x14ac:dyDescent="0.25">
      <c r="A71" s="2" t="s">
        <v>712</v>
      </c>
      <c r="B71" s="2" t="s">
        <v>7</v>
      </c>
      <c r="C71" s="2" t="s">
        <v>713</v>
      </c>
      <c r="D71" s="2" t="s">
        <v>714</v>
      </c>
      <c r="E71" s="41" t="s">
        <v>1125</v>
      </c>
      <c r="F71" s="20">
        <v>2019</v>
      </c>
      <c r="G71" s="4">
        <v>25565332</v>
      </c>
      <c r="H71" s="4">
        <v>55000</v>
      </c>
      <c r="I71" s="4">
        <v>40000</v>
      </c>
    </row>
    <row r="72" spans="1:9" ht="30" x14ac:dyDescent="0.25">
      <c r="A72" s="2" t="s">
        <v>715</v>
      </c>
      <c r="B72" s="2" t="s">
        <v>7</v>
      </c>
      <c r="C72" s="2" t="s">
        <v>716</v>
      </c>
      <c r="D72" s="2" t="s">
        <v>717</v>
      </c>
      <c r="E72" s="41" t="s">
        <v>1126</v>
      </c>
      <c r="F72" s="20">
        <v>2019</v>
      </c>
      <c r="G72" s="4">
        <v>542608</v>
      </c>
      <c r="H72" s="4">
        <v>200000</v>
      </c>
      <c r="I72" s="4">
        <v>80000</v>
      </c>
    </row>
    <row r="73" spans="1:9" ht="30" x14ac:dyDescent="0.25">
      <c r="A73" s="2" t="s">
        <v>718</v>
      </c>
      <c r="B73" s="2" t="s">
        <v>7</v>
      </c>
      <c r="C73" s="2" t="s">
        <v>719</v>
      </c>
      <c r="D73" s="2" t="s">
        <v>720</v>
      </c>
      <c r="E73" s="41" t="s">
        <v>1127</v>
      </c>
      <c r="F73" s="20">
        <v>2019</v>
      </c>
      <c r="G73" s="4">
        <v>5344708</v>
      </c>
      <c r="H73" s="4">
        <v>134000</v>
      </c>
      <c r="I73" s="4">
        <v>110000</v>
      </c>
    </row>
    <row r="74" spans="1:9" ht="45" x14ac:dyDescent="0.25">
      <c r="A74" s="2" t="s">
        <v>721</v>
      </c>
      <c r="B74" s="2" t="s">
        <v>7</v>
      </c>
      <c r="C74" s="2" t="s">
        <v>722</v>
      </c>
      <c r="D74" s="2" t="s">
        <v>723</v>
      </c>
      <c r="E74" s="41" t="s">
        <v>1128</v>
      </c>
      <c r="F74" s="20">
        <v>2019</v>
      </c>
      <c r="G74" s="4">
        <v>770699</v>
      </c>
      <c r="H74" s="4">
        <v>50000</v>
      </c>
      <c r="I74" s="4">
        <v>40000</v>
      </c>
    </row>
    <row r="75" spans="1:9" ht="75" x14ac:dyDescent="0.25">
      <c r="A75" s="2" t="s">
        <v>724</v>
      </c>
      <c r="B75" s="2" t="s">
        <v>7</v>
      </c>
      <c r="C75" s="2" t="s">
        <v>725</v>
      </c>
      <c r="D75" s="2" t="s">
        <v>726</v>
      </c>
      <c r="E75" s="41" t="s">
        <v>1129</v>
      </c>
      <c r="F75" s="20">
        <v>2019</v>
      </c>
      <c r="G75" s="4">
        <v>381740</v>
      </c>
      <c r="H75" s="4">
        <v>142900</v>
      </c>
      <c r="I75" s="4">
        <v>50000</v>
      </c>
    </row>
    <row r="76" spans="1:9" ht="30" x14ac:dyDescent="0.25">
      <c r="A76" s="2" t="s">
        <v>727</v>
      </c>
      <c r="B76" s="2" t="s">
        <v>7</v>
      </c>
      <c r="C76" s="2" t="s">
        <v>728</v>
      </c>
      <c r="D76" s="2" t="s">
        <v>729</v>
      </c>
      <c r="E76" s="41" t="s">
        <v>1130</v>
      </c>
      <c r="F76" s="20">
        <v>2019</v>
      </c>
      <c r="G76" s="4">
        <v>2278600</v>
      </c>
      <c r="H76" s="4">
        <v>100700</v>
      </c>
      <c r="I76" s="4">
        <v>80000</v>
      </c>
    </row>
    <row r="77" spans="1:9" ht="45" x14ac:dyDescent="0.25">
      <c r="A77" s="2" t="s">
        <v>730</v>
      </c>
      <c r="B77" s="2" t="s">
        <v>7</v>
      </c>
      <c r="C77" s="2" t="s">
        <v>731</v>
      </c>
      <c r="D77" s="2" t="s">
        <v>732</v>
      </c>
      <c r="E77" s="41" t="s">
        <v>1131</v>
      </c>
      <c r="F77" s="20">
        <v>2019</v>
      </c>
      <c r="G77" s="4">
        <v>522618</v>
      </c>
      <c r="H77" s="4">
        <v>71320</v>
      </c>
      <c r="I77" s="4">
        <v>40000</v>
      </c>
    </row>
    <row r="78" spans="1:9" ht="60" x14ac:dyDescent="0.25">
      <c r="A78" s="2" t="s">
        <v>733</v>
      </c>
      <c r="B78" s="2" t="s">
        <v>7</v>
      </c>
      <c r="C78" s="2" t="s">
        <v>734</v>
      </c>
      <c r="D78" s="2" t="s">
        <v>735</v>
      </c>
      <c r="E78" s="41" t="s">
        <v>1131</v>
      </c>
      <c r="F78" s="20">
        <v>2019</v>
      </c>
      <c r="G78" s="4">
        <v>423869</v>
      </c>
      <c r="H78" s="4">
        <v>66240</v>
      </c>
      <c r="I78" s="4">
        <v>47000</v>
      </c>
    </row>
    <row r="79" spans="1:9" ht="30" x14ac:dyDescent="0.25">
      <c r="A79" s="2" t="s">
        <v>736</v>
      </c>
      <c r="B79" s="2" t="s">
        <v>7</v>
      </c>
      <c r="C79" s="2" t="s">
        <v>737</v>
      </c>
      <c r="D79" s="2" t="s">
        <v>720</v>
      </c>
      <c r="E79" s="41" t="s">
        <v>1127</v>
      </c>
      <c r="F79" s="20">
        <v>2019</v>
      </c>
      <c r="G79" s="4">
        <v>5769524</v>
      </c>
      <c r="H79" s="4">
        <v>150000</v>
      </c>
      <c r="I79" s="4">
        <v>120000</v>
      </c>
    </row>
    <row r="80" spans="1:9" ht="30" x14ac:dyDescent="0.25">
      <c r="A80" s="2" t="s">
        <v>738</v>
      </c>
      <c r="B80" s="2" t="s">
        <v>7</v>
      </c>
      <c r="C80" s="2" t="s">
        <v>739</v>
      </c>
      <c r="D80" s="2" t="s">
        <v>740</v>
      </c>
      <c r="E80" s="41" t="s">
        <v>1132</v>
      </c>
      <c r="F80" s="20">
        <v>2019</v>
      </c>
      <c r="G80" s="4">
        <v>2298000</v>
      </c>
      <c r="H80" s="4">
        <v>110000</v>
      </c>
      <c r="I80" s="4">
        <v>80000</v>
      </c>
    </row>
    <row r="81" spans="1:9" ht="90" x14ac:dyDescent="0.25">
      <c r="A81" s="2" t="s">
        <v>741</v>
      </c>
      <c r="B81" s="2" t="s">
        <v>7</v>
      </c>
      <c r="C81" s="2" t="s">
        <v>742</v>
      </c>
      <c r="D81" s="2" t="s">
        <v>743</v>
      </c>
      <c r="E81" s="41" t="s">
        <v>1133</v>
      </c>
      <c r="F81" s="20">
        <v>2019</v>
      </c>
      <c r="G81" s="4">
        <v>460000</v>
      </c>
      <c r="H81" s="4">
        <v>10000</v>
      </c>
      <c r="I81" s="4">
        <v>6000</v>
      </c>
    </row>
    <row r="82" spans="1:9" ht="45" x14ac:dyDescent="0.25">
      <c r="A82" s="2" t="s">
        <v>744</v>
      </c>
      <c r="B82" s="2" t="s">
        <v>7</v>
      </c>
      <c r="C82" s="2" t="s">
        <v>745</v>
      </c>
      <c r="D82" s="2" t="s">
        <v>746</v>
      </c>
      <c r="E82" s="41" t="s">
        <v>1134</v>
      </c>
      <c r="F82" s="20">
        <v>2019</v>
      </c>
      <c r="G82" s="4">
        <v>3233166</v>
      </c>
      <c r="H82" s="4">
        <v>80000</v>
      </c>
      <c r="I82" s="4">
        <v>55000</v>
      </c>
    </row>
    <row r="83" spans="1:9" ht="30" x14ac:dyDescent="0.25">
      <c r="A83" s="2" t="s">
        <v>747</v>
      </c>
      <c r="B83" s="2" t="s">
        <v>7</v>
      </c>
      <c r="C83" s="2" t="s">
        <v>748</v>
      </c>
      <c r="D83" s="2" t="s">
        <v>749</v>
      </c>
      <c r="E83" s="41" t="s">
        <v>1135</v>
      </c>
      <c r="F83" s="20">
        <v>2019</v>
      </c>
      <c r="G83" s="4">
        <v>146772</v>
      </c>
      <c r="H83" s="4">
        <v>62220</v>
      </c>
      <c r="I83" s="4">
        <v>50000</v>
      </c>
    </row>
    <row r="84" spans="1:9" ht="45" x14ac:dyDescent="0.25">
      <c r="A84" s="2" t="s">
        <v>750</v>
      </c>
      <c r="B84" s="2" t="s">
        <v>7</v>
      </c>
      <c r="C84" s="2" t="s">
        <v>751</v>
      </c>
      <c r="D84" s="2" t="s">
        <v>746</v>
      </c>
      <c r="E84" s="41" t="s">
        <v>1134</v>
      </c>
      <c r="F84" s="20">
        <v>2019</v>
      </c>
      <c r="G84" s="4">
        <v>2260481</v>
      </c>
      <c r="H84" s="4">
        <v>33000</v>
      </c>
      <c r="I84" s="4">
        <v>25000</v>
      </c>
    </row>
    <row r="85" spans="1:9" ht="30" x14ac:dyDescent="0.25">
      <c r="A85" s="2" t="s">
        <v>752</v>
      </c>
      <c r="B85" s="2" t="s">
        <v>7</v>
      </c>
      <c r="C85" s="2" t="s">
        <v>753</v>
      </c>
      <c r="D85" s="2" t="s">
        <v>754</v>
      </c>
      <c r="E85" s="41" t="s">
        <v>1135</v>
      </c>
      <c r="F85" s="20">
        <v>2019</v>
      </c>
      <c r="G85" s="4">
        <v>175255</v>
      </c>
      <c r="H85" s="4">
        <v>76889</v>
      </c>
      <c r="I85" s="4">
        <v>76000</v>
      </c>
    </row>
    <row r="86" spans="1:9" ht="45" x14ac:dyDescent="0.25">
      <c r="A86" s="2" t="s">
        <v>755</v>
      </c>
      <c r="B86" s="2" t="s">
        <v>7</v>
      </c>
      <c r="C86" s="2" t="s">
        <v>756</v>
      </c>
      <c r="D86" s="2" t="s">
        <v>757</v>
      </c>
      <c r="E86" s="41" t="s">
        <v>1134</v>
      </c>
      <c r="F86" s="20">
        <v>2019</v>
      </c>
      <c r="G86" s="4">
        <v>488719</v>
      </c>
      <c r="H86" s="4">
        <v>34000</v>
      </c>
      <c r="I86" s="4">
        <v>25000</v>
      </c>
    </row>
    <row r="87" spans="1:9" ht="30" x14ac:dyDescent="0.25">
      <c r="A87" s="2" t="s">
        <v>758</v>
      </c>
      <c r="B87" s="2" t="s">
        <v>7</v>
      </c>
      <c r="C87" s="2" t="s">
        <v>759</v>
      </c>
      <c r="D87" s="2" t="s">
        <v>760</v>
      </c>
      <c r="E87" s="41" t="s">
        <v>1136</v>
      </c>
      <c r="F87" s="20">
        <v>2019</v>
      </c>
      <c r="G87" s="4">
        <v>14844180</v>
      </c>
      <c r="H87" s="4">
        <v>150700</v>
      </c>
      <c r="I87" s="4">
        <v>50000</v>
      </c>
    </row>
    <row r="88" spans="1:9" ht="30" x14ac:dyDescent="0.25">
      <c r="A88" s="2" t="s">
        <v>761</v>
      </c>
      <c r="B88" s="2" t="s">
        <v>7</v>
      </c>
      <c r="C88" s="2" t="s">
        <v>762</v>
      </c>
      <c r="D88" s="2" t="s">
        <v>763</v>
      </c>
      <c r="E88" s="41" t="s">
        <v>1137</v>
      </c>
      <c r="F88" s="20">
        <v>2019</v>
      </c>
      <c r="G88" s="4">
        <v>1318822</v>
      </c>
      <c r="H88" s="4">
        <v>128240</v>
      </c>
      <c r="I88" s="4">
        <v>20000</v>
      </c>
    </row>
    <row r="89" spans="1:9" ht="45" x14ac:dyDescent="0.25">
      <c r="A89" s="2" t="s">
        <v>764</v>
      </c>
      <c r="B89" s="2" t="s">
        <v>7</v>
      </c>
      <c r="C89" s="2" t="s">
        <v>765</v>
      </c>
      <c r="D89" s="2" t="s">
        <v>766</v>
      </c>
      <c r="E89" s="41" t="s">
        <v>1138</v>
      </c>
      <c r="F89" s="20">
        <v>2019</v>
      </c>
      <c r="G89" s="4">
        <v>198000</v>
      </c>
      <c r="H89" s="4">
        <v>198000</v>
      </c>
      <c r="I89" s="4">
        <v>140000</v>
      </c>
    </row>
    <row r="90" spans="1:9" ht="30" x14ac:dyDescent="0.25">
      <c r="A90" s="2" t="s">
        <v>767</v>
      </c>
      <c r="B90" s="2" t="s">
        <v>7</v>
      </c>
      <c r="C90" s="2" t="s">
        <v>768</v>
      </c>
      <c r="D90" s="2" t="s">
        <v>766</v>
      </c>
      <c r="E90" s="41" t="s">
        <v>1138</v>
      </c>
      <c r="F90" s="20">
        <v>2019</v>
      </c>
      <c r="G90" s="4">
        <v>76000</v>
      </c>
      <c r="H90" s="4">
        <v>76000</v>
      </c>
      <c r="I90" s="4">
        <v>70000</v>
      </c>
    </row>
    <row r="91" spans="1:9" ht="30" x14ac:dyDescent="0.25">
      <c r="A91" s="2" t="s">
        <v>769</v>
      </c>
      <c r="B91" s="2" t="s">
        <v>7</v>
      </c>
      <c r="C91" s="2" t="s">
        <v>770</v>
      </c>
      <c r="D91" s="2" t="s">
        <v>771</v>
      </c>
      <c r="E91" s="41" t="s">
        <v>1139</v>
      </c>
      <c r="F91" s="20">
        <v>2019</v>
      </c>
      <c r="G91" s="4">
        <v>13953390</v>
      </c>
      <c r="H91" s="4">
        <v>80000</v>
      </c>
      <c r="I91" s="4">
        <v>40000</v>
      </c>
    </row>
    <row r="92" spans="1:9" ht="45" x14ac:dyDescent="0.25">
      <c r="A92" s="2" t="s">
        <v>772</v>
      </c>
      <c r="B92" s="2" t="s">
        <v>7</v>
      </c>
      <c r="C92" s="2" t="s">
        <v>773</v>
      </c>
      <c r="D92" s="2" t="s">
        <v>774</v>
      </c>
      <c r="E92" s="41" t="s">
        <v>1140</v>
      </c>
      <c r="F92" s="20">
        <v>2019</v>
      </c>
      <c r="G92" s="4">
        <v>6580283</v>
      </c>
      <c r="H92" s="4">
        <v>221740</v>
      </c>
      <c r="I92" s="4">
        <v>150000</v>
      </c>
    </row>
    <row r="93" spans="1:9" ht="45" x14ac:dyDescent="0.25">
      <c r="A93" s="2" t="s">
        <v>775</v>
      </c>
      <c r="B93" s="2" t="s">
        <v>7</v>
      </c>
      <c r="C93" s="2" t="s">
        <v>776</v>
      </c>
      <c r="D93" s="2" t="s">
        <v>777</v>
      </c>
      <c r="E93" s="41" t="s">
        <v>1141</v>
      </c>
      <c r="F93" s="20">
        <v>2019</v>
      </c>
      <c r="G93" s="4">
        <v>260400</v>
      </c>
      <c r="H93" s="4">
        <v>260400</v>
      </c>
      <c r="I93" s="4">
        <v>110000</v>
      </c>
    </row>
    <row r="94" spans="1:9" ht="45" x14ac:dyDescent="0.25">
      <c r="A94" s="2" t="s">
        <v>778</v>
      </c>
      <c r="B94" s="2" t="s">
        <v>7</v>
      </c>
      <c r="C94" s="2" t="s">
        <v>779</v>
      </c>
      <c r="D94" s="2" t="s">
        <v>780</v>
      </c>
      <c r="E94" s="41" t="s">
        <v>1142</v>
      </c>
      <c r="F94" s="20">
        <v>2019</v>
      </c>
      <c r="G94" s="4">
        <v>11449628</v>
      </c>
      <c r="H94" s="4">
        <v>40000</v>
      </c>
      <c r="I94" s="4">
        <v>40000</v>
      </c>
    </row>
    <row r="95" spans="1:9" ht="45" x14ac:dyDescent="0.25">
      <c r="A95" s="2" t="s">
        <v>781</v>
      </c>
      <c r="B95" s="2" t="s">
        <v>7</v>
      </c>
      <c r="C95" s="2" t="s">
        <v>782</v>
      </c>
      <c r="D95" s="2" t="s">
        <v>774</v>
      </c>
      <c r="E95" s="41" t="s">
        <v>1140</v>
      </c>
      <c r="F95" s="20">
        <v>2019</v>
      </c>
      <c r="G95" s="4">
        <v>6580283</v>
      </c>
      <c r="H95" s="4">
        <v>221740</v>
      </c>
      <c r="I95" s="4">
        <v>160000</v>
      </c>
    </row>
    <row r="96" spans="1:9" ht="30" x14ac:dyDescent="0.25">
      <c r="A96" s="2" t="s">
        <v>783</v>
      </c>
      <c r="B96" s="2" t="s">
        <v>7</v>
      </c>
      <c r="C96" s="2" t="s">
        <v>784</v>
      </c>
      <c r="D96" s="2" t="s">
        <v>785</v>
      </c>
      <c r="E96" s="41" t="s">
        <v>1143</v>
      </c>
      <c r="F96" s="20">
        <v>2019</v>
      </c>
      <c r="G96" s="4">
        <v>1349000</v>
      </c>
      <c r="H96" s="4">
        <v>30000</v>
      </c>
      <c r="I96" s="4">
        <v>30000</v>
      </c>
    </row>
    <row r="97" spans="1:9" ht="60" x14ac:dyDescent="0.25">
      <c r="A97" s="2" t="s">
        <v>786</v>
      </c>
      <c r="B97" s="2" t="s">
        <v>7</v>
      </c>
      <c r="C97" s="2" t="s">
        <v>787</v>
      </c>
      <c r="D97" s="2" t="s">
        <v>788</v>
      </c>
      <c r="E97" s="41" t="s">
        <v>1144</v>
      </c>
      <c r="F97" s="20">
        <v>2019</v>
      </c>
      <c r="G97" s="4">
        <v>41889</v>
      </c>
      <c r="H97" s="4">
        <v>26689</v>
      </c>
      <c r="I97" s="4">
        <v>15000</v>
      </c>
    </row>
    <row r="98" spans="1:9" ht="30" x14ac:dyDescent="0.25">
      <c r="A98" s="2" t="s">
        <v>789</v>
      </c>
      <c r="B98" s="2" t="s">
        <v>7</v>
      </c>
      <c r="C98" s="2" t="s">
        <v>790</v>
      </c>
      <c r="D98" s="2" t="s">
        <v>107</v>
      </c>
      <c r="E98" s="41" t="s">
        <v>1006</v>
      </c>
      <c r="F98" s="20">
        <v>2019</v>
      </c>
      <c r="G98" s="4">
        <v>28800000</v>
      </c>
      <c r="H98" s="4">
        <v>100000</v>
      </c>
      <c r="I98" s="4">
        <v>90000</v>
      </c>
    </row>
    <row r="99" spans="1:9" ht="45" x14ac:dyDescent="0.25">
      <c r="A99" s="2" t="s">
        <v>791</v>
      </c>
      <c r="B99" s="2" t="s">
        <v>7</v>
      </c>
      <c r="C99" s="2" t="s">
        <v>792</v>
      </c>
      <c r="D99" s="2" t="s">
        <v>774</v>
      </c>
      <c r="E99" s="41" t="s">
        <v>1140</v>
      </c>
      <c r="F99" s="20">
        <v>2019</v>
      </c>
      <c r="G99" s="4">
        <v>2987213</v>
      </c>
      <c r="H99" s="4">
        <v>181200</v>
      </c>
      <c r="I99" s="4">
        <v>99000</v>
      </c>
    </row>
    <row r="100" spans="1:9" ht="45" x14ac:dyDescent="0.25">
      <c r="A100" s="2" t="s">
        <v>793</v>
      </c>
      <c r="B100" s="2" t="s">
        <v>7</v>
      </c>
      <c r="C100" s="2" t="s">
        <v>794</v>
      </c>
      <c r="D100" s="2" t="s">
        <v>780</v>
      </c>
      <c r="E100" s="41" t="s">
        <v>1142</v>
      </c>
      <c r="F100" s="20">
        <v>2019</v>
      </c>
      <c r="G100" s="4">
        <v>6009674</v>
      </c>
      <c r="H100" s="4">
        <v>25000</v>
      </c>
      <c r="I100" s="4">
        <v>25000</v>
      </c>
    </row>
    <row r="101" spans="1:9" ht="45" x14ac:dyDescent="0.25">
      <c r="A101" s="2" t="s">
        <v>795</v>
      </c>
      <c r="B101" s="2" t="s">
        <v>7</v>
      </c>
      <c r="C101" s="2" t="s">
        <v>796</v>
      </c>
      <c r="D101" s="2" t="s">
        <v>797</v>
      </c>
      <c r="E101" s="41" t="s">
        <v>1145</v>
      </c>
      <c r="F101" s="20">
        <v>2019</v>
      </c>
      <c r="G101" s="4">
        <v>7172871</v>
      </c>
      <c r="H101" s="4">
        <v>150000</v>
      </c>
      <c r="I101" s="4">
        <v>100000</v>
      </c>
    </row>
    <row r="102" spans="1:9" ht="45" x14ac:dyDescent="0.25">
      <c r="A102" s="2" t="s">
        <v>798</v>
      </c>
      <c r="B102" s="2" t="s">
        <v>7</v>
      </c>
      <c r="C102" s="2" t="s">
        <v>799</v>
      </c>
      <c r="D102" s="2" t="s">
        <v>780</v>
      </c>
      <c r="E102" s="41" t="s">
        <v>1142</v>
      </c>
      <c r="F102" s="20">
        <v>2019</v>
      </c>
      <c r="G102" s="4">
        <v>103000</v>
      </c>
      <c r="H102" s="4">
        <v>20000</v>
      </c>
      <c r="I102" s="4">
        <v>20000</v>
      </c>
    </row>
    <row r="103" spans="1:9" ht="30" x14ac:dyDescent="0.25">
      <c r="A103" s="2" t="s">
        <v>800</v>
      </c>
      <c r="B103" s="2" t="s">
        <v>7</v>
      </c>
      <c r="C103" s="2" t="s">
        <v>801</v>
      </c>
      <c r="D103" s="2" t="s">
        <v>802</v>
      </c>
      <c r="E103" s="41" t="s">
        <v>1146</v>
      </c>
      <c r="F103" s="20">
        <v>2019</v>
      </c>
      <c r="G103" s="4">
        <v>4016621</v>
      </c>
      <c r="H103" s="4">
        <v>380600</v>
      </c>
      <c r="I103" s="4">
        <v>380000</v>
      </c>
    </row>
    <row r="104" spans="1:9" ht="30" x14ac:dyDescent="0.25">
      <c r="A104" s="2" t="s">
        <v>803</v>
      </c>
      <c r="B104" s="2" t="s">
        <v>7</v>
      </c>
      <c r="C104" s="2" t="s">
        <v>804</v>
      </c>
      <c r="D104" s="2" t="s">
        <v>805</v>
      </c>
      <c r="E104" s="41" t="s">
        <v>1147</v>
      </c>
      <c r="F104" s="20">
        <v>2019</v>
      </c>
      <c r="G104" s="4">
        <v>2544000</v>
      </c>
      <c r="H104" s="4">
        <v>30000</v>
      </c>
      <c r="I104" s="4">
        <v>30000</v>
      </c>
    </row>
    <row r="105" spans="1:9" ht="30" x14ac:dyDescent="0.25">
      <c r="A105" s="2" t="s">
        <v>806</v>
      </c>
      <c r="B105" s="2" t="s">
        <v>7</v>
      </c>
      <c r="C105" s="2" t="s">
        <v>807</v>
      </c>
      <c r="D105" s="2" t="s">
        <v>808</v>
      </c>
      <c r="E105" s="41" t="s">
        <v>1148</v>
      </c>
      <c r="F105" s="20">
        <v>2019</v>
      </c>
      <c r="G105" s="4">
        <v>960040</v>
      </c>
      <c r="H105" s="4">
        <v>490000</v>
      </c>
      <c r="I105" s="4">
        <v>323000</v>
      </c>
    </row>
    <row r="106" spans="1:9" ht="30" x14ac:dyDescent="0.25">
      <c r="A106" s="2" t="s">
        <v>809</v>
      </c>
      <c r="B106" s="2" t="s">
        <v>7</v>
      </c>
      <c r="C106" s="2" t="s">
        <v>810</v>
      </c>
      <c r="D106" s="2" t="s">
        <v>811</v>
      </c>
      <c r="E106" s="41" t="s">
        <v>1149</v>
      </c>
      <c r="F106" s="20">
        <v>2019</v>
      </c>
      <c r="G106" s="4">
        <v>16256740</v>
      </c>
      <c r="H106" s="4">
        <v>50000</v>
      </c>
      <c r="I106" s="4">
        <v>20000</v>
      </c>
    </row>
    <row r="107" spans="1:9" ht="30" x14ac:dyDescent="0.25">
      <c r="A107" s="2" t="s">
        <v>812</v>
      </c>
      <c r="B107" s="2" t="s">
        <v>7</v>
      </c>
      <c r="C107" s="2" t="s">
        <v>813</v>
      </c>
      <c r="D107" s="2" t="s">
        <v>814</v>
      </c>
      <c r="E107" s="41" t="s">
        <v>1150</v>
      </c>
      <c r="F107" s="20">
        <v>2019</v>
      </c>
      <c r="G107" s="4">
        <v>2309818</v>
      </c>
      <c r="H107" s="4">
        <v>336920</v>
      </c>
      <c r="I107" s="4">
        <v>168000</v>
      </c>
    </row>
    <row r="108" spans="1:9" ht="45" x14ac:dyDescent="0.25">
      <c r="A108" s="2" t="s">
        <v>815</v>
      </c>
      <c r="B108" s="2" t="s">
        <v>7</v>
      </c>
      <c r="C108" s="2" t="s">
        <v>816</v>
      </c>
      <c r="D108" s="2" t="s">
        <v>817</v>
      </c>
      <c r="E108" s="41" t="s">
        <v>1151</v>
      </c>
      <c r="F108" s="20">
        <v>2019</v>
      </c>
      <c r="G108" s="4">
        <v>1657500</v>
      </c>
      <c r="H108" s="4">
        <v>200000</v>
      </c>
      <c r="I108" s="4">
        <v>70000</v>
      </c>
    </row>
    <row r="109" spans="1:9" ht="30" x14ac:dyDescent="0.25">
      <c r="A109" s="2" t="s">
        <v>818</v>
      </c>
      <c r="B109" s="2" t="s">
        <v>7</v>
      </c>
      <c r="C109" s="2" t="s">
        <v>819</v>
      </c>
      <c r="D109" s="2" t="s">
        <v>820</v>
      </c>
      <c r="E109" s="41" t="s">
        <v>1152</v>
      </c>
      <c r="F109" s="20">
        <v>2019</v>
      </c>
      <c r="G109" s="4">
        <v>3441173</v>
      </c>
      <c r="H109" s="4">
        <v>50000</v>
      </c>
      <c r="I109" s="4">
        <v>50000</v>
      </c>
    </row>
    <row r="110" spans="1:9" ht="30" x14ac:dyDescent="0.25">
      <c r="A110" s="2" t="s">
        <v>821</v>
      </c>
      <c r="B110" s="2" t="s">
        <v>7</v>
      </c>
      <c r="C110" s="2" t="s">
        <v>822</v>
      </c>
      <c r="D110" s="2" t="s">
        <v>820</v>
      </c>
      <c r="E110" s="41" t="s">
        <v>1152</v>
      </c>
      <c r="F110" s="20">
        <v>2019</v>
      </c>
      <c r="G110" s="4">
        <v>4833087</v>
      </c>
      <c r="H110" s="4">
        <v>50000</v>
      </c>
      <c r="I110" s="4">
        <v>50000</v>
      </c>
    </row>
    <row r="111" spans="1:9" ht="60" x14ac:dyDescent="0.25">
      <c r="A111" s="2" t="s">
        <v>823</v>
      </c>
      <c r="B111" s="2" t="s">
        <v>7</v>
      </c>
      <c r="C111" s="2" t="s">
        <v>824</v>
      </c>
      <c r="D111" s="2" t="s">
        <v>825</v>
      </c>
      <c r="E111" s="41" t="s">
        <v>1153</v>
      </c>
      <c r="F111" s="20">
        <v>2019</v>
      </c>
      <c r="G111" s="4">
        <v>1017000</v>
      </c>
      <c r="H111" s="4">
        <v>47000</v>
      </c>
      <c r="I111" s="4">
        <v>35000</v>
      </c>
    </row>
    <row r="112" spans="1:9" ht="60" x14ac:dyDescent="0.25">
      <c r="A112" s="2" t="s">
        <v>826</v>
      </c>
      <c r="B112" s="2" t="s">
        <v>7</v>
      </c>
      <c r="C112" s="2" t="s">
        <v>827</v>
      </c>
      <c r="D112" s="2" t="s">
        <v>828</v>
      </c>
      <c r="E112" s="41" t="s">
        <v>1153</v>
      </c>
      <c r="F112" s="20">
        <v>2019</v>
      </c>
      <c r="G112" s="4">
        <v>2141000</v>
      </c>
      <c r="H112" s="4">
        <v>27000</v>
      </c>
      <c r="I112" s="4">
        <v>25000</v>
      </c>
    </row>
    <row r="113" spans="1:9" ht="60" x14ac:dyDescent="0.25">
      <c r="A113" s="2" t="s">
        <v>829</v>
      </c>
      <c r="B113" s="2" t="s">
        <v>7</v>
      </c>
      <c r="C113" s="2" t="s">
        <v>830</v>
      </c>
      <c r="D113" s="2" t="s">
        <v>831</v>
      </c>
      <c r="E113" s="41" t="s">
        <v>1153</v>
      </c>
      <c r="F113" s="20">
        <v>2019</v>
      </c>
      <c r="G113" s="4">
        <v>4653000</v>
      </c>
      <c r="H113" s="4">
        <v>44000</v>
      </c>
      <c r="I113" s="4">
        <v>40000</v>
      </c>
    </row>
    <row r="114" spans="1:9" ht="19.5" customHeight="1" x14ac:dyDescent="0.25">
      <c r="A114" s="95" t="s">
        <v>971</v>
      </c>
      <c r="B114" s="96"/>
      <c r="C114" s="96"/>
      <c r="D114" s="96"/>
      <c r="E114" s="96"/>
      <c r="F114" s="97"/>
      <c r="G114" s="35">
        <f>SUM(G3:G113)</f>
        <v>447547529</v>
      </c>
      <c r="H114" s="35">
        <f>SUM(H3:H113)</f>
        <v>16344787</v>
      </c>
      <c r="I114" s="8">
        <f>SUM(I3:I113)</f>
        <v>9098000</v>
      </c>
    </row>
    <row r="117" spans="1:9" x14ac:dyDescent="0.25">
      <c r="A117" s="29" t="s">
        <v>965</v>
      </c>
    </row>
    <row r="118" spans="1:9" ht="48.75" customHeight="1" x14ac:dyDescent="0.25">
      <c r="A118" s="19" t="s">
        <v>1</v>
      </c>
      <c r="B118" s="19" t="s">
        <v>2</v>
      </c>
      <c r="C118" s="19" t="s">
        <v>3</v>
      </c>
      <c r="D118" s="19" t="s">
        <v>4</v>
      </c>
      <c r="E118" s="19" t="s">
        <v>941</v>
      </c>
      <c r="F118" s="19" t="s">
        <v>940</v>
      </c>
      <c r="G118" s="19" t="s">
        <v>129</v>
      </c>
      <c r="H118" s="19" t="s">
        <v>127</v>
      </c>
      <c r="I118" s="19" t="s">
        <v>130</v>
      </c>
    </row>
    <row r="119" spans="1:9" ht="15" customHeight="1" x14ac:dyDescent="0.25">
      <c r="A119" s="65" t="s">
        <v>975</v>
      </c>
      <c r="B119" s="74" t="s">
        <v>934</v>
      </c>
      <c r="C119" s="64" t="s">
        <v>949</v>
      </c>
      <c r="D119" s="64" t="s">
        <v>950</v>
      </c>
      <c r="E119" s="64">
        <v>24724017</v>
      </c>
      <c r="F119" s="36">
        <v>2017</v>
      </c>
      <c r="G119" s="16">
        <v>3266345</v>
      </c>
      <c r="H119" s="16">
        <v>33000</v>
      </c>
      <c r="I119" s="16">
        <v>33000</v>
      </c>
    </row>
    <row r="120" spans="1:9" ht="15" customHeight="1" x14ac:dyDescent="0.25">
      <c r="A120" s="66"/>
      <c r="B120" s="94"/>
      <c r="C120" s="64"/>
      <c r="D120" s="64"/>
      <c r="E120" s="64"/>
      <c r="F120" s="36">
        <v>2018</v>
      </c>
      <c r="G120" s="16">
        <v>3266345</v>
      </c>
      <c r="H120" s="16">
        <v>33000</v>
      </c>
      <c r="I120" s="16">
        <v>33000</v>
      </c>
    </row>
    <row r="121" spans="1:9" ht="15.75" customHeight="1" x14ac:dyDescent="0.25">
      <c r="A121" s="66"/>
      <c r="B121" s="94"/>
      <c r="C121" s="64"/>
      <c r="D121" s="64"/>
      <c r="E121" s="64"/>
      <c r="F121" s="36">
        <v>2019</v>
      </c>
      <c r="G121" s="16">
        <v>3266345</v>
      </c>
      <c r="H121" s="16">
        <v>33000</v>
      </c>
      <c r="I121" s="16">
        <v>33000</v>
      </c>
    </row>
    <row r="122" spans="1:9" ht="15.75" customHeight="1" x14ac:dyDescent="0.25">
      <c r="A122" s="67"/>
      <c r="B122" s="75"/>
      <c r="C122" s="64"/>
      <c r="D122" s="64"/>
      <c r="E122" s="64"/>
      <c r="F122" s="36">
        <v>2020</v>
      </c>
      <c r="G122" s="16">
        <v>3266345</v>
      </c>
      <c r="H122" s="16">
        <v>33000</v>
      </c>
      <c r="I122" s="16">
        <v>33000</v>
      </c>
    </row>
    <row r="123" spans="1:9" ht="15" customHeight="1" x14ac:dyDescent="0.25">
      <c r="A123" s="65" t="s">
        <v>967</v>
      </c>
      <c r="B123" s="74" t="s">
        <v>934</v>
      </c>
      <c r="C123" s="64" t="s">
        <v>951</v>
      </c>
      <c r="D123" s="64" t="s">
        <v>952</v>
      </c>
      <c r="E123" s="64">
        <v>26546132</v>
      </c>
      <c r="F123" s="36">
        <v>2017</v>
      </c>
      <c r="G123" s="16">
        <v>1131036</v>
      </c>
      <c r="H123" s="16">
        <v>143000</v>
      </c>
      <c r="I123" s="16">
        <v>143000</v>
      </c>
    </row>
    <row r="124" spans="1:9" ht="15" customHeight="1" x14ac:dyDescent="0.25">
      <c r="A124" s="66"/>
      <c r="B124" s="94"/>
      <c r="C124" s="64"/>
      <c r="D124" s="64"/>
      <c r="E124" s="64"/>
      <c r="F124" s="36">
        <v>2018</v>
      </c>
      <c r="G124" s="16">
        <v>1131036</v>
      </c>
      <c r="H124" s="16">
        <v>143000</v>
      </c>
      <c r="I124" s="16">
        <v>312200</v>
      </c>
    </row>
    <row r="125" spans="1:9" ht="15.75" customHeight="1" x14ac:dyDescent="0.25">
      <c r="A125" s="66"/>
      <c r="B125" s="94"/>
      <c r="C125" s="64"/>
      <c r="D125" s="64"/>
      <c r="E125" s="64"/>
      <c r="F125" s="36">
        <v>2019</v>
      </c>
      <c r="G125" s="16">
        <v>1131036</v>
      </c>
      <c r="H125" s="16">
        <v>143000</v>
      </c>
      <c r="I125" s="16">
        <v>312200</v>
      </c>
    </row>
    <row r="126" spans="1:9" ht="15.75" customHeight="1" x14ac:dyDescent="0.25">
      <c r="A126" s="67"/>
      <c r="B126" s="75"/>
      <c r="C126" s="64"/>
      <c r="D126" s="64"/>
      <c r="E126" s="64"/>
      <c r="F126" s="36">
        <v>2020</v>
      </c>
      <c r="G126" s="16">
        <v>1131036</v>
      </c>
      <c r="H126" s="16">
        <v>143000</v>
      </c>
      <c r="I126" s="16">
        <v>312200</v>
      </c>
    </row>
    <row r="127" spans="1:9" ht="15" customHeight="1" x14ac:dyDescent="0.25">
      <c r="A127" s="65" t="s">
        <v>976</v>
      </c>
      <c r="B127" s="74" t="s">
        <v>934</v>
      </c>
      <c r="C127" s="64" t="s">
        <v>953</v>
      </c>
      <c r="D127" s="64" t="s">
        <v>954</v>
      </c>
      <c r="E127" s="64">
        <v>60460202</v>
      </c>
      <c r="F127" s="36">
        <v>2017</v>
      </c>
      <c r="G127" s="16">
        <v>2864000</v>
      </c>
      <c r="H127" s="16">
        <v>70000</v>
      </c>
      <c r="I127" s="16">
        <v>70000</v>
      </c>
    </row>
    <row r="128" spans="1:9" ht="15" customHeight="1" x14ac:dyDescent="0.25">
      <c r="A128" s="66"/>
      <c r="B128" s="94"/>
      <c r="C128" s="64"/>
      <c r="D128" s="64"/>
      <c r="E128" s="64"/>
      <c r="F128" s="36">
        <v>2018</v>
      </c>
      <c r="G128" s="16">
        <v>2864000</v>
      </c>
      <c r="H128" s="16">
        <v>70000</v>
      </c>
      <c r="I128" s="16">
        <v>70000</v>
      </c>
    </row>
    <row r="129" spans="1:9" ht="15.75" customHeight="1" x14ac:dyDescent="0.25">
      <c r="A129" s="66"/>
      <c r="B129" s="94"/>
      <c r="C129" s="64"/>
      <c r="D129" s="64"/>
      <c r="E129" s="64"/>
      <c r="F129" s="36">
        <v>2019</v>
      </c>
      <c r="G129" s="16">
        <v>2864000</v>
      </c>
      <c r="H129" s="16">
        <v>70000</v>
      </c>
      <c r="I129" s="16">
        <v>70000</v>
      </c>
    </row>
    <row r="130" spans="1:9" ht="15.75" customHeight="1" x14ac:dyDescent="0.25">
      <c r="A130" s="67"/>
      <c r="B130" s="75"/>
      <c r="C130" s="64"/>
      <c r="D130" s="64"/>
      <c r="E130" s="64"/>
      <c r="F130" s="36">
        <v>2020</v>
      </c>
      <c r="G130" s="16">
        <v>2864000</v>
      </c>
      <c r="H130" s="16">
        <v>70000</v>
      </c>
      <c r="I130" s="16">
        <v>70000</v>
      </c>
    </row>
    <row r="131" spans="1:9" ht="15" customHeight="1" x14ac:dyDescent="0.25">
      <c r="A131" s="65" t="s">
        <v>977</v>
      </c>
      <c r="B131" s="74" t="s">
        <v>934</v>
      </c>
      <c r="C131" s="64" t="s">
        <v>955</v>
      </c>
      <c r="D131" s="64" t="s">
        <v>956</v>
      </c>
      <c r="E131" s="64">
        <v>63830504</v>
      </c>
      <c r="F131" s="36">
        <v>2017</v>
      </c>
      <c r="G131" s="16">
        <v>8943053</v>
      </c>
      <c r="H131" s="16">
        <v>265000</v>
      </c>
      <c r="I131" s="16">
        <v>175000</v>
      </c>
    </row>
    <row r="132" spans="1:9" ht="15" customHeight="1" x14ac:dyDescent="0.25">
      <c r="A132" s="66"/>
      <c r="B132" s="94"/>
      <c r="C132" s="64"/>
      <c r="D132" s="64"/>
      <c r="E132" s="64"/>
      <c r="F132" s="36">
        <v>2018</v>
      </c>
      <c r="G132" s="16">
        <v>8943053</v>
      </c>
      <c r="H132" s="16">
        <v>265000</v>
      </c>
      <c r="I132" s="16">
        <v>175000</v>
      </c>
    </row>
    <row r="133" spans="1:9" ht="15.75" customHeight="1" x14ac:dyDescent="0.25">
      <c r="A133" s="66"/>
      <c r="B133" s="94"/>
      <c r="C133" s="64"/>
      <c r="D133" s="64"/>
      <c r="E133" s="64"/>
      <c r="F133" s="36">
        <v>2019</v>
      </c>
      <c r="G133" s="16">
        <v>8943053</v>
      </c>
      <c r="H133" s="16">
        <v>265000</v>
      </c>
      <c r="I133" s="16">
        <v>175000</v>
      </c>
    </row>
    <row r="134" spans="1:9" ht="15.75" customHeight="1" x14ac:dyDescent="0.25">
      <c r="A134" s="67"/>
      <c r="B134" s="75"/>
      <c r="C134" s="64"/>
      <c r="D134" s="64"/>
      <c r="E134" s="64"/>
      <c r="F134" s="36">
        <v>2020</v>
      </c>
      <c r="G134" s="16">
        <v>8943053</v>
      </c>
      <c r="H134" s="16">
        <v>265000</v>
      </c>
      <c r="I134" s="16">
        <v>175000</v>
      </c>
    </row>
    <row r="135" spans="1:9" ht="15" customHeight="1" x14ac:dyDescent="0.25">
      <c r="A135" s="65" t="s">
        <v>978</v>
      </c>
      <c r="B135" s="74" t="s">
        <v>934</v>
      </c>
      <c r="C135" s="64" t="s">
        <v>957</v>
      </c>
      <c r="D135" s="64" t="s">
        <v>591</v>
      </c>
      <c r="E135" s="73" t="s">
        <v>963</v>
      </c>
      <c r="F135" s="36">
        <v>2017</v>
      </c>
      <c r="G135" s="16">
        <v>7320519</v>
      </c>
      <c r="H135" s="16">
        <v>90000</v>
      </c>
      <c r="I135" s="16">
        <v>90000</v>
      </c>
    </row>
    <row r="136" spans="1:9" ht="15" customHeight="1" x14ac:dyDescent="0.25">
      <c r="A136" s="66"/>
      <c r="B136" s="94"/>
      <c r="C136" s="64"/>
      <c r="D136" s="64"/>
      <c r="E136" s="73"/>
      <c r="F136" s="36">
        <v>2018</v>
      </c>
      <c r="G136" s="16">
        <v>7320519</v>
      </c>
      <c r="H136" s="16">
        <v>90000</v>
      </c>
      <c r="I136" s="16">
        <v>90000</v>
      </c>
    </row>
    <row r="137" spans="1:9" ht="15.75" customHeight="1" x14ac:dyDescent="0.25">
      <c r="A137" s="66"/>
      <c r="B137" s="94"/>
      <c r="C137" s="64"/>
      <c r="D137" s="64"/>
      <c r="E137" s="73"/>
      <c r="F137" s="36">
        <v>2019</v>
      </c>
      <c r="G137" s="16">
        <v>7320519</v>
      </c>
      <c r="H137" s="16">
        <v>90000</v>
      </c>
      <c r="I137" s="16">
        <v>90000</v>
      </c>
    </row>
    <row r="138" spans="1:9" ht="15.75" customHeight="1" x14ac:dyDescent="0.25">
      <c r="A138" s="67"/>
      <c r="B138" s="75"/>
      <c r="C138" s="64"/>
      <c r="D138" s="64"/>
      <c r="E138" s="73"/>
      <c r="F138" s="36">
        <v>2020</v>
      </c>
      <c r="G138" s="16">
        <v>7320519</v>
      </c>
      <c r="H138" s="16">
        <v>90000</v>
      </c>
      <c r="I138" s="16">
        <v>90000</v>
      </c>
    </row>
    <row r="139" spans="1:9" ht="15" customHeight="1" x14ac:dyDescent="0.25">
      <c r="A139" s="65" t="s">
        <v>979</v>
      </c>
      <c r="B139" s="74" t="s">
        <v>934</v>
      </c>
      <c r="C139" s="64" t="s">
        <v>958</v>
      </c>
      <c r="D139" s="64" t="s">
        <v>959</v>
      </c>
      <c r="E139" s="64">
        <v>66000653</v>
      </c>
      <c r="F139" s="36">
        <v>2017</v>
      </c>
      <c r="G139" s="16">
        <v>4960050</v>
      </c>
      <c r="H139" s="16">
        <v>190000</v>
      </c>
      <c r="I139" s="16">
        <v>175000</v>
      </c>
    </row>
    <row r="140" spans="1:9" ht="15" customHeight="1" x14ac:dyDescent="0.25">
      <c r="A140" s="66"/>
      <c r="B140" s="94"/>
      <c r="C140" s="64"/>
      <c r="D140" s="64"/>
      <c r="E140" s="64"/>
      <c r="F140" s="36">
        <v>2018</v>
      </c>
      <c r="G140" s="16">
        <v>4960050</v>
      </c>
      <c r="H140" s="16">
        <v>190000</v>
      </c>
      <c r="I140" s="16">
        <v>175000</v>
      </c>
    </row>
    <row r="141" spans="1:9" ht="15.75" customHeight="1" x14ac:dyDescent="0.25">
      <c r="A141" s="66"/>
      <c r="B141" s="94"/>
      <c r="C141" s="64"/>
      <c r="D141" s="64"/>
      <c r="E141" s="64"/>
      <c r="F141" s="36">
        <v>2019</v>
      </c>
      <c r="G141" s="16">
        <v>4960050</v>
      </c>
      <c r="H141" s="16">
        <v>190000</v>
      </c>
      <c r="I141" s="16">
        <v>175000</v>
      </c>
    </row>
    <row r="142" spans="1:9" ht="15" customHeight="1" x14ac:dyDescent="0.25">
      <c r="A142" s="67"/>
      <c r="B142" s="75"/>
      <c r="C142" s="64"/>
      <c r="D142" s="64"/>
      <c r="E142" s="64"/>
      <c r="F142" s="36">
        <v>2020</v>
      </c>
      <c r="G142" s="16">
        <v>4960050</v>
      </c>
      <c r="H142" s="16">
        <v>190000</v>
      </c>
      <c r="I142" s="16">
        <v>175000</v>
      </c>
    </row>
    <row r="143" spans="1:9" x14ac:dyDescent="0.25">
      <c r="A143" s="64" t="s">
        <v>980</v>
      </c>
      <c r="B143" s="74" t="s">
        <v>934</v>
      </c>
      <c r="C143" s="64" t="s">
        <v>960</v>
      </c>
      <c r="D143" s="64" t="s">
        <v>708</v>
      </c>
      <c r="E143" s="64">
        <v>27388221</v>
      </c>
      <c r="F143" s="36">
        <v>2018</v>
      </c>
      <c r="G143" s="16">
        <v>1324335</v>
      </c>
      <c r="H143" s="16">
        <v>190000</v>
      </c>
      <c r="I143" s="16">
        <v>190000</v>
      </c>
    </row>
    <row r="144" spans="1:9" x14ac:dyDescent="0.25">
      <c r="A144" s="64"/>
      <c r="B144" s="94"/>
      <c r="C144" s="64"/>
      <c r="D144" s="64"/>
      <c r="E144" s="64"/>
      <c r="F144" s="36">
        <v>2019</v>
      </c>
      <c r="G144" s="16">
        <v>1324335</v>
      </c>
      <c r="H144" s="16">
        <v>190000</v>
      </c>
      <c r="I144" s="16">
        <v>190000</v>
      </c>
    </row>
    <row r="145" spans="1:9" x14ac:dyDescent="0.25">
      <c r="A145" s="64"/>
      <c r="B145" s="94"/>
      <c r="C145" s="64"/>
      <c r="D145" s="64"/>
      <c r="E145" s="64"/>
      <c r="F145" s="36">
        <v>2020</v>
      </c>
      <c r="G145" s="16">
        <v>1324335</v>
      </c>
      <c r="H145" s="16">
        <v>190000</v>
      </c>
      <c r="I145" s="16">
        <v>190000</v>
      </c>
    </row>
    <row r="146" spans="1:9" ht="15" customHeight="1" x14ac:dyDescent="0.25">
      <c r="A146" s="64"/>
      <c r="B146" s="75"/>
      <c r="C146" s="64"/>
      <c r="D146" s="64"/>
      <c r="E146" s="64"/>
      <c r="F146" s="36">
        <v>2021</v>
      </c>
      <c r="G146" s="16">
        <v>1324335</v>
      </c>
      <c r="H146" s="16">
        <v>190000</v>
      </c>
      <c r="I146" s="16">
        <v>190000</v>
      </c>
    </row>
    <row r="147" spans="1:9" x14ac:dyDescent="0.25">
      <c r="A147" s="64" t="s">
        <v>981</v>
      </c>
      <c r="B147" s="74" t="s">
        <v>934</v>
      </c>
      <c r="C147" s="64" t="s">
        <v>961</v>
      </c>
      <c r="D147" s="64" t="s">
        <v>962</v>
      </c>
      <c r="E147" s="64">
        <v>25721259</v>
      </c>
      <c r="F147" s="36">
        <v>2018</v>
      </c>
      <c r="G147" s="16">
        <v>4480500</v>
      </c>
      <c r="H147" s="16">
        <v>200000</v>
      </c>
      <c r="I147" s="16">
        <v>200000</v>
      </c>
    </row>
    <row r="148" spans="1:9" x14ac:dyDescent="0.25">
      <c r="A148" s="64"/>
      <c r="B148" s="94"/>
      <c r="C148" s="64"/>
      <c r="D148" s="64"/>
      <c r="E148" s="64"/>
      <c r="F148" s="36">
        <v>2019</v>
      </c>
      <c r="G148" s="16">
        <v>4480500</v>
      </c>
      <c r="H148" s="16">
        <v>200000</v>
      </c>
      <c r="I148" s="16">
        <v>200000</v>
      </c>
    </row>
    <row r="149" spans="1:9" x14ac:dyDescent="0.25">
      <c r="A149" s="64"/>
      <c r="B149" s="94"/>
      <c r="C149" s="64"/>
      <c r="D149" s="64"/>
      <c r="E149" s="64"/>
      <c r="F149" s="36">
        <v>2020</v>
      </c>
      <c r="G149" s="16">
        <v>4480500</v>
      </c>
      <c r="H149" s="16">
        <v>200000</v>
      </c>
      <c r="I149" s="16">
        <v>200000</v>
      </c>
    </row>
    <row r="150" spans="1:9" x14ac:dyDescent="0.25">
      <c r="A150" s="64"/>
      <c r="B150" s="75"/>
      <c r="C150" s="64"/>
      <c r="D150" s="64"/>
      <c r="E150" s="64"/>
      <c r="F150" s="36">
        <v>2021</v>
      </c>
      <c r="G150" s="16">
        <v>4480500</v>
      </c>
      <c r="H150" s="16">
        <v>200000</v>
      </c>
      <c r="I150" s="16">
        <v>200000</v>
      </c>
    </row>
    <row r="151" spans="1:9" x14ac:dyDescent="0.25">
      <c r="A151" s="71" t="s">
        <v>1062</v>
      </c>
      <c r="B151" s="71"/>
      <c r="C151" s="71"/>
      <c r="D151" s="71"/>
      <c r="E151" s="71"/>
      <c r="F151" s="71"/>
      <c r="G151" s="51">
        <f>G119+G123+G127+G131+G135+G139</f>
        <v>28485003</v>
      </c>
      <c r="H151" s="51">
        <f t="shared" ref="H151:I151" si="0">H119+H123+H127+H131+H135+H139</f>
        <v>791000</v>
      </c>
      <c r="I151" s="51">
        <f t="shared" si="0"/>
        <v>686000</v>
      </c>
    </row>
    <row r="152" spans="1:9" x14ac:dyDescent="0.25">
      <c r="A152" s="71" t="s">
        <v>1063</v>
      </c>
      <c r="B152" s="71"/>
      <c r="C152" s="71"/>
      <c r="D152" s="71"/>
      <c r="E152" s="71"/>
      <c r="F152" s="71"/>
      <c r="G152" s="51">
        <f>G120+G124+G128+G132+G136+G140+G143+G147</f>
        <v>34289838</v>
      </c>
      <c r="H152" s="51">
        <f t="shared" ref="H152:I152" si="1">H120+H124+H128+H132+H136+H140+H143+H147</f>
        <v>1181000</v>
      </c>
      <c r="I152" s="51">
        <f t="shared" si="1"/>
        <v>1245200</v>
      </c>
    </row>
    <row r="153" spans="1:9" x14ac:dyDescent="0.25">
      <c r="A153" s="98" t="s">
        <v>942</v>
      </c>
      <c r="B153" s="98"/>
      <c r="C153" s="98"/>
      <c r="D153" s="98"/>
      <c r="E153" s="98"/>
      <c r="F153" s="98"/>
      <c r="G153" s="54">
        <f>G121+G125+G129+G133+G137+G141+G144+G148</f>
        <v>34289838</v>
      </c>
      <c r="H153" s="57">
        <f>SUM(H119:H150)</f>
        <v>4724000</v>
      </c>
      <c r="I153" s="47">
        <f>SUM(I121+I125+I129+I133+I137+I141+I144+I148)</f>
        <v>1245200</v>
      </c>
    </row>
    <row r="154" spans="1:9" x14ac:dyDescent="0.25">
      <c r="A154" s="71" t="s">
        <v>1064</v>
      </c>
      <c r="B154" s="71"/>
      <c r="C154" s="71"/>
      <c r="D154" s="71"/>
      <c r="E154" s="71"/>
      <c r="F154" s="71"/>
      <c r="G154" s="55">
        <f>G122+G126+G130+G134+G138+G142+G145+G149</f>
        <v>34289838</v>
      </c>
      <c r="H154" s="55">
        <f t="shared" ref="H154:I154" si="2">H122+H126+H130+H134+H138+H142+H145+H149</f>
        <v>1181000</v>
      </c>
      <c r="I154" s="55">
        <f t="shared" si="2"/>
        <v>1245200</v>
      </c>
    </row>
    <row r="155" spans="1:9" x14ac:dyDescent="0.25">
      <c r="A155" s="71" t="s">
        <v>1065</v>
      </c>
      <c r="B155" s="71"/>
      <c r="C155" s="71"/>
      <c r="D155" s="71"/>
      <c r="E155" s="71"/>
      <c r="F155" s="71"/>
      <c r="G155" s="55">
        <f>G146+G150</f>
        <v>5804835</v>
      </c>
      <c r="H155" s="55">
        <f t="shared" ref="H155:I155" si="3">H146+H150</f>
        <v>390000</v>
      </c>
      <c r="I155" s="55">
        <f t="shared" si="3"/>
        <v>390000</v>
      </c>
    </row>
    <row r="156" spans="1:9" x14ac:dyDescent="0.25">
      <c r="A156" s="72" t="s">
        <v>1066</v>
      </c>
      <c r="B156" s="72"/>
      <c r="C156" s="72"/>
      <c r="D156" s="72"/>
      <c r="E156" s="72"/>
      <c r="F156" s="72"/>
      <c r="G156" s="56">
        <f>SUM(G151:G155)</f>
        <v>137159352</v>
      </c>
      <c r="H156" s="56">
        <f t="shared" ref="H156:I156" si="4">SUM(H151:H155)</f>
        <v>8267000</v>
      </c>
      <c r="I156" s="56">
        <f t="shared" si="4"/>
        <v>4811600</v>
      </c>
    </row>
  </sheetData>
  <mergeCells count="47">
    <mergeCell ref="A152:F152"/>
    <mergeCell ref="A154:F154"/>
    <mergeCell ref="A155:F155"/>
    <mergeCell ref="A156:F156"/>
    <mergeCell ref="A114:F114"/>
    <mergeCell ref="A153:F153"/>
    <mergeCell ref="B135:B138"/>
    <mergeCell ref="C135:C138"/>
    <mergeCell ref="B139:B142"/>
    <mergeCell ref="C139:C142"/>
    <mergeCell ref="B143:B146"/>
    <mergeCell ref="C143:C146"/>
    <mergeCell ref="B123:B126"/>
    <mergeCell ref="C123:C126"/>
    <mergeCell ref="B127:B130"/>
    <mergeCell ref="C127:C130"/>
    <mergeCell ref="B131:B134"/>
    <mergeCell ref="C131:C134"/>
    <mergeCell ref="A147:A150"/>
    <mergeCell ref="A151:F151"/>
    <mergeCell ref="D147:D150"/>
    <mergeCell ref="E147:E150"/>
    <mergeCell ref="B147:B150"/>
    <mergeCell ref="C147:C150"/>
    <mergeCell ref="A139:A142"/>
    <mergeCell ref="D139:D142"/>
    <mergeCell ref="E139:E142"/>
    <mergeCell ref="A143:A146"/>
    <mergeCell ref="D143:D146"/>
    <mergeCell ref="E143:E146"/>
    <mergeCell ref="A131:A134"/>
    <mergeCell ref="D131:D134"/>
    <mergeCell ref="E131:E134"/>
    <mergeCell ref="A135:A138"/>
    <mergeCell ref="D135:D138"/>
    <mergeCell ref="E135:E138"/>
    <mergeCell ref="A123:A126"/>
    <mergeCell ref="D123:D126"/>
    <mergeCell ref="E123:E126"/>
    <mergeCell ref="A127:A130"/>
    <mergeCell ref="D127:D130"/>
    <mergeCell ref="E127:E130"/>
    <mergeCell ref="A119:A122"/>
    <mergeCell ref="D119:D122"/>
    <mergeCell ref="E119:E122"/>
    <mergeCell ref="B119:B122"/>
    <mergeCell ref="C119:C122"/>
  </mergeCells>
  <pageMargins left="0.25" right="0.25" top="0.75" bottom="0.75" header="0.3" footer="0.3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C51" sqref="C51"/>
    </sheetView>
  </sheetViews>
  <sheetFormatPr defaultRowHeight="15" x14ac:dyDescent="0.25"/>
  <cols>
    <col min="2" max="2" width="11.140625" customWidth="1"/>
    <col min="3" max="3" width="27.140625" customWidth="1"/>
    <col min="4" max="4" width="20.85546875" customWidth="1"/>
    <col min="5" max="5" width="12.140625" customWidth="1"/>
    <col min="6" max="6" width="8.42578125" customWidth="1"/>
    <col min="7" max="7" width="13.42578125" customWidth="1"/>
    <col min="8" max="8" width="14.42578125" customWidth="1"/>
    <col min="9" max="9" width="13.5703125" customWidth="1"/>
  </cols>
  <sheetData>
    <row r="1" spans="1:9" ht="18.75" x14ac:dyDescent="0.3">
      <c r="A1" s="1" t="s">
        <v>835</v>
      </c>
      <c r="B1" s="1"/>
    </row>
    <row r="2" spans="1:9" s="18" customFormat="1" ht="45" x14ac:dyDescent="0.25">
      <c r="A2" s="19" t="s">
        <v>836</v>
      </c>
      <c r="B2" s="19" t="s">
        <v>2</v>
      </c>
      <c r="C2" s="19" t="s">
        <v>3</v>
      </c>
      <c r="D2" s="19" t="s">
        <v>4</v>
      </c>
      <c r="E2" s="19" t="s">
        <v>941</v>
      </c>
      <c r="F2" s="19" t="s">
        <v>940</v>
      </c>
      <c r="G2" s="19" t="s">
        <v>129</v>
      </c>
      <c r="H2" s="19" t="s">
        <v>127</v>
      </c>
      <c r="I2" s="19" t="s">
        <v>130</v>
      </c>
    </row>
    <row r="3" spans="1:9" ht="45" x14ac:dyDescent="0.25">
      <c r="A3" s="2" t="s">
        <v>837</v>
      </c>
      <c r="B3" s="2" t="s">
        <v>7</v>
      </c>
      <c r="C3" s="2" t="s">
        <v>838</v>
      </c>
      <c r="D3" s="2" t="s">
        <v>839</v>
      </c>
      <c r="E3" s="41">
        <v>65993497</v>
      </c>
      <c r="F3" s="20">
        <v>2019</v>
      </c>
      <c r="G3" s="4">
        <v>120000</v>
      </c>
      <c r="H3" s="4">
        <v>100000</v>
      </c>
      <c r="I3" s="4">
        <v>100000</v>
      </c>
    </row>
    <row r="4" spans="1:9" ht="45" x14ac:dyDescent="0.25">
      <c r="A4" s="2" t="s">
        <v>840</v>
      </c>
      <c r="B4" s="2" t="s">
        <v>7</v>
      </c>
      <c r="C4" s="2" t="s">
        <v>841</v>
      </c>
      <c r="D4" s="2" t="s">
        <v>839</v>
      </c>
      <c r="E4" s="41">
        <v>65993497</v>
      </c>
      <c r="F4" s="20">
        <v>2019</v>
      </c>
      <c r="G4" s="4">
        <v>114000</v>
      </c>
      <c r="H4" s="4">
        <v>102000</v>
      </c>
      <c r="I4" s="4">
        <v>70000</v>
      </c>
    </row>
    <row r="5" spans="1:9" ht="30" x14ac:dyDescent="0.25">
      <c r="A5" s="2" t="s">
        <v>842</v>
      </c>
      <c r="B5" s="2" t="s">
        <v>7</v>
      </c>
      <c r="C5" s="2" t="s">
        <v>843</v>
      </c>
      <c r="D5" s="2" t="s">
        <v>844</v>
      </c>
      <c r="E5" s="41" t="s">
        <v>1154</v>
      </c>
      <c r="F5" s="20">
        <v>2019</v>
      </c>
      <c r="G5" s="4">
        <v>30800</v>
      </c>
      <c r="H5" s="4">
        <v>30800</v>
      </c>
      <c r="I5" s="4">
        <v>30000</v>
      </c>
    </row>
    <row r="6" spans="1:9" ht="60" x14ac:dyDescent="0.25">
      <c r="A6" s="2" t="s">
        <v>845</v>
      </c>
      <c r="B6" s="2" t="s">
        <v>7</v>
      </c>
      <c r="C6" s="2" t="s">
        <v>846</v>
      </c>
      <c r="D6" s="2" t="s">
        <v>847</v>
      </c>
      <c r="E6" s="41">
        <v>70924198</v>
      </c>
      <c r="F6" s="20">
        <v>2019</v>
      </c>
      <c r="G6" s="4">
        <v>80000</v>
      </c>
      <c r="H6" s="4">
        <v>80000</v>
      </c>
      <c r="I6" s="4">
        <v>50000</v>
      </c>
    </row>
    <row r="7" spans="1:9" ht="30" x14ac:dyDescent="0.25">
      <c r="A7" s="2" t="s">
        <v>848</v>
      </c>
      <c r="B7" s="2" t="s">
        <v>7</v>
      </c>
      <c r="C7" s="2" t="s">
        <v>849</v>
      </c>
      <c r="D7" s="2" t="s">
        <v>9</v>
      </c>
      <c r="E7" s="41">
        <v>65993250</v>
      </c>
      <c r="F7" s="20">
        <v>2019</v>
      </c>
      <c r="G7" s="4">
        <v>109000</v>
      </c>
      <c r="H7" s="4">
        <v>70000</v>
      </c>
      <c r="I7" s="4">
        <v>40000</v>
      </c>
    </row>
    <row r="8" spans="1:9" ht="45" x14ac:dyDescent="0.25">
      <c r="A8" s="2" t="s">
        <v>850</v>
      </c>
      <c r="B8" s="2" t="s">
        <v>7</v>
      </c>
      <c r="C8" s="2" t="s">
        <v>851</v>
      </c>
      <c r="D8" s="2" t="s">
        <v>852</v>
      </c>
      <c r="E8" s="41">
        <v>63109026</v>
      </c>
      <c r="F8" s="20">
        <v>2019</v>
      </c>
      <c r="G8" s="4">
        <v>61000</v>
      </c>
      <c r="H8" s="4">
        <v>42700</v>
      </c>
      <c r="I8" s="4">
        <v>7000</v>
      </c>
    </row>
    <row r="9" spans="1:9" ht="45" x14ac:dyDescent="0.25">
      <c r="A9" s="2" t="s">
        <v>853</v>
      </c>
      <c r="B9" s="2" t="s">
        <v>7</v>
      </c>
      <c r="C9" s="2" t="s">
        <v>854</v>
      </c>
      <c r="D9" s="2" t="s">
        <v>855</v>
      </c>
      <c r="E9" s="41">
        <v>47611057</v>
      </c>
      <c r="F9" s="20">
        <v>2019</v>
      </c>
      <c r="G9" s="4">
        <v>9000</v>
      </c>
      <c r="H9" s="4">
        <v>9000</v>
      </c>
      <c r="I9" s="4">
        <v>9000</v>
      </c>
    </row>
    <row r="10" spans="1:9" ht="45" x14ac:dyDescent="0.25">
      <c r="A10" s="2" t="s">
        <v>856</v>
      </c>
      <c r="B10" s="2" t="s">
        <v>7</v>
      </c>
      <c r="C10" s="2" t="s">
        <v>857</v>
      </c>
      <c r="D10" s="2" t="s">
        <v>855</v>
      </c>
      <c r="E10" s="41">
        <v>47611057</v>
      </c>
      <c r="F10" s="20">
        <v>2019</v>
      </c>
      <c r="G10" s="4">
        <v>30000</v>
      </c>
      <c r="H10" s="4">
        <v>30000</v>
      </c>
      <c r="I10" s="4">
        <v>20000</v>
      </c>
    </row>
    <row r="11" spans="1:9" ht="45" x14ac:dyDescent="0.25">
      <c r="A11" s="2" t="s">
        <v>858</v>
      </c>
      <c r="B11" s="2" t="s">
        <v>7</v>
      </c>
      <c r="C11" s="2" t="s">
        <v>859</v>
      </c>
      <c r="D11" s="2" t="s">
        <v>855</v>
      </c>
      <c r="E11" s="41">
        <v>47611057</v>
      </c>
      <c r="F11" s="20">
        <v>2019</v>
      </c>
      <c r="G11" s="4">
        <v>48000</v>
      </c>
      <c r="H11" s="4">
        <v>48000</v>
      </c>
      <c r="I11" s="4">
        <v>40000</v>
      </c>
    </row>
    <row r="12" spans="1:9" ht="45" x14ac:dyDescent="0.25">
      <c r="A12" s="2" t="s">
        <v>860</v>
      </c>
      <c r="B12" s="2" t="s">
        <v>7</v>
      </c>
      <c r="C12" s="2" t="s">
        <v>861</v>
      </c>
      <c r="D12" s="2" t="s">
        <v>862</v>
      </c>
      <c r="E12" s="41" t="s">
        <v>1155</v>
      </c>
      <c r="F12" s="20">
        <v>2019</v>
      </c>
      <c r="G12" s="4">
        <v>100000</v>
      </c>
      <c r="H12" s="4">
        <v>60000</v>
      </c>
      <c r="I12" s="4">
        <v>60000</v>
      </c>
    </row>
    <row r="13" spans="1:9" ht="45" x14ac:dyDescent="0.25">
      <c r="A13" s="2" t="s">
        <v>863</v>
      </c>
      <c r="B13" s="2" t="s">
        <v>7</v>
      </c>
      <c r="C13" s="2" t="s">
        <v>864</v>
      </c>
      <c r="D13" s="2" t="s">
        <v>18</v>
      </c>
      <c r="E13" s="41">
        <v>47611871</v>
      </c>
      <c r="F13" s="20">
        <v>2019</v>
      </c>
      <c r="G13" s="4">
        <v>71500</v>
      </c>
      <c r="H13" s="4">
        <v>71500</v>
      </c>
      <c r="I13" s="4">
        <v>30000</v>
      </c>
    </row>
    <row r="14" spans="1:9" ht="45" x14ac:dyDescent="0.25">
      <c r="A14" s="2" t="s">
        <v>865</v>
      </c>
      <c r="B14" s="2" t="s">
        <v>7</v>
      </c>
      <c r="C14" s="2" t="s">
        <v>866</v>
      </c>
      <c r="D14" s="2" t="s">
        <v>867</v>
      </c>
      <c r="E14" s="41">
        <v>47611898</v>
      </c>
      <c r="F14" s="20">
        <v>2019</v>
      </c>
      <c r="G14" s="4">
        <v>40450</v>
      </c>
      <c r="H14" s="4">
        <v>40450</v>
      </c>
      <c r="I14" s="4">
        <v>25000</v>
      </c>
    </row>
    <row r="15" spans="1:9" ht="30" x14ac:dyDescent="0.25">
      <c r="A15" s="2" t="s">
        <v>868</v>
      </c>
      <c r="B15" s="2" t="s">
        <v>7</v>
      </c>
      <c r="C15" s="2" t="s">
        <v>869</v>
      </c>
      <c r="D15" s="2" t="s">
        <v>870</v>
      </c>
      <c r="E15" s="41" t="s">
        <v>1156</v>
      </c>
      <c r="F15" s="20">
        <v>2019</v>
      </c>
      <c r="G15" s="4">
        <v>83000</v>
      </c>
      <c r="H15" s="4">
        <v>66000</v>
      </c>
      <c r="I15" s="4">
        <v>50000</v>
      </c>
    </row>
    <row r="16" spans="1:9" ht="30" x14ac:dyDescent="0.25">
      <c r="A16" s="2" t="s">
        <v>871</v>
      </c>
      <c r="B16" s="2" t="s">
        <v>7</v>
      </c>
      <c r="C16" s="2" t="s">
        <v>872</v>
      </c>
      <c r="D16" s="2" t="s">
        <v>870</v>
      </c>
      <c r="E16" s="41" t="s">
        <v>1156</v>
      </c>
      <c r="F16" s="20">
        <v>2019</v>
      </c>
      <c r="G16" s="4">
        <v>231000</v>
      </c>
      <c r="H16" s="4">
        <v>112000</v>
      </c>
      <c r="I16" s="4">
        <v>112000</v>
      </c>
    </row>
    <row r="17" spans="1:9" ht="45" x14ac:dyDescent="0.25">
      <c r="A17" s="2" t="s">
        <v>873</v>
      </c>
      <c r="B17" s="2" t="s">
        <v>7</v>
      </c>
      <c r="C17" s="2" t="s">
        <v>874</v>
      </c>
      <c r="D17" s="2" t="s">
        <v>875</v>
      </c>
      <c r="E17" s="41">
        <v>48132012</v>
      </c>
      <c r="F17" s="20">
        <v>2019</v>
      </c>
      <c r="G17" s="4">
        <v>15000</v>
      </c>
      <c r="H17" s="4">
        <v>15000</v>
      </c>
      <c r="I17" s="4">
        <v>15000</v>
      </c>
    </row>
    <row r="18" spans="1:9" ht="45" x14ac:dyDescent="0.25">
      <c r="A18" s="2" t="s">
        <v>876</v>
      </c>
      <c r="B18" s="2" t="s">
        <v>7</v>
      </c>
      <c r="C18" s="2" t="s">
        <v>877</v>
      </c>
      <c r="D18" s="2" t="s">
        <v>875</v>
      </c>
      <c r="E18" s="41">
        <v>48132012</v>
      </c>
      <c r="F18" s="20">
        <v>2019</v>
      </c>
      <c r="G18" s="4">
        <v>15000</v>
      </c>
      <c r="H18" s="4">
        <v>15000</v>
      </c>
      <c r="I18" s="4">
        <v>15000</v>
      </c>
    </row>
    <row r="19" spans="1:9" ht="45" x14ac:dyDescent="0.25">
      <c r="A19" s="2" t="s">
        <v>878</v>
      </c>
      <c r="B19" s="2" t="s">
        <v>7</v>
      </c>
      <c r="C19" s="2" t="s">
        <v>879</v>
      </c>
      <c r="D19" s="2" t="s">
        <v>875</v>
      </c>
      <c r="E19" s="41">
        <v>48132012</v>
      </c>
      <c r="F19" s="20">
        <v>2019</v>
      </c>
      <c r="G19" s="4">
        <v>20000</v>
      </c>
      <c r="H19" s="4">
        <v>20000</v>
      </c>
      <c r="I19" s="4">
        <v>15000</v>
      </c>
    </row>
    <row r="20" spans="1:9" ht="45" x14ac:dyDescent="0.25">
      <c r="A20" s="2" t="s">
        <v>880</v>
      </c>
      <c r="B20" s="2" t="s">
        <v>7</v>
      </c>
      <c r="C20" s="2" t="s">
        <v>881</v>
      </c>
      <c r="D20" s="2" t="s">
        <v>875</v>
      </c>
      <c r="E20" s="41">
        <v>48132012</v>
      </c>
      <c r="F20" s="20">
        <v>2019</v>
      </c>
      <c r="G20" s="4">
        <v>15000</v>
      </c>
      <c r="H20" s="4">
        <v>15000</v>
      </c>
      <c r="I20" s="4">
        <v>10000</v>
      </c>
    </row>
    <row r="21" spans="1:9" ht="45" x14ac:dyDescent="0.25">
      <c r="A21" s="2" t="s">
        <v>882</v>
      </c>
      <c r="B21" s="2" t="s">
        <v>7</v>
      </c>
      <c r="C21" s="2" t="s">
        <v>883</v>
      </c>
      <c r="D21" s="2" t="s">
        <v>875</v>
      </c>
      <c r="E21" s="41">
        <v>48132012</v>
      </c>
      <c r="F21" s="20">
        <v>2019</v>
      </c>
      <c r="G21" s="4">
        <v>10000</v>
      </c>
      <c r="H21" s="4">
        <v>10000</v>
      </c>
      <c r="I21" s="4">
        <v>10000</v>
      </c>
    </row>
    <row r="22" spans="1:9" ht="30" x14ac:dyDescent="0.25">
      <c r="A22" s="2" t="s">
        <v>884</v>
      </c>
      <c r="B22" s="2" t="s">
        <v>7</v>
      </c>
      <c r="C22" s="2" t="s">
        <v>885</v>
      </c>
      <c r="D22" s="2" t="s">
        <v>886</v>
      </c>
      <c r="E22" s="41">
        <v>47611898</v>
      </c>
      <c r="F22" s="20">
        <v>2019</v>
      </c>
      <c r="G22" s="4">
        <v>38000</v>
      </c>
      <c r="H22" s="4">
        <v>38000</v>
      </c>
      <c r="I22" s="4">
        <v>38000</v>
      </c>
    </row>
    <row r="23" spans="1:9" ht="30" x14ac:dyDescent="0.25">
      <c r="A23" s="2" t="s">
        <v>887</v>
      </c>
      <c r="B23" s="2" t="s">
        <v>7</v>
      </c>
      <c r="C23" s="2" t="s">
        <v>888</v>
      </c>
      <c r="D23" s="2" t="s">
        <v>110</v>
      </c>
      <c r="E23" s="41">
        <v>26548526</v>
      </c>
      <c r="F23" s="20">
        <v>2019</v>
      </c>
      <c r="G23" s="4">
        <v>100700</v>
      </c>
      <c r="H23" s="4">
        <v>89931</v>
      </c>
      <c r="I23" s="4">
        <v>89000</v>
      </c>
    </row>
    <row r="24" spans="1:9" ht="45" x14ac:dyDescent="0.25">
      <c r="A24" s="2" t="s">
        <v>889</v>
      </c>
      <c r="B24" s="2" t="s">
        <v>7</v>
      </c>
      <c r="C24" s="2" t="s">
        <v>890</v>
      </c>
      <c r="D24" s="2" t="s">
        <v>875</v>
      </c>
      <c r="E24" s="41">
        <v>48132012</v>
      </c>
      <c r="F24" s="20">
        <v>2019</v>
      </c>
      <c r="G24" s="4">
        <v>15000</v>
      </c>
      <c r="H24" s="4">
        <v>15000</v>
      </c>
      <c r="I24" s="4">
        <v>15000</v>
      </c>
    </row>
    <row r="25" spans="1:9" ht="45" x14ac:dyDescent="0.25">
      <c r="A25" s="2" t="s">
        <v>891</v>
      </c>
      <c r="B25" s="2" t="s">
        <v>7</v>
      </c>
      <c r="C25" s="2" t="s">
        <v>892</v>
      </c>
      <c r="D25" s="2" t="s">
        <v>855</v>
      </c>
      <c r="E25" s="41">
        <v>47611057</v>
      </c>
      <c r="F25" s="20">
        <v>2019</v>
      </c>
      <c r="G25" s="4">
        <v>125000</v>
      </c>
      <c r="H25" s="4">
        <v>125000</v>
      </c>
      <c r="I25" s="4">
        <v>125000</v>
      </c>
    </row>
    <row r="26" spans="1:9" ht="45" x14ac:dyDescent="0.25">
      <c r="A26" s="2" t="s">
        <v>893</v>
      </c>
      <c r="B26" s="2" t="s">
        <v>7</v>
      </c>
      <c r="C26" s="2" t="s">
        <v>894</v>
      </c>
      <c r="D26" s="2" t="s">
        <v>895</v>
      </c>
      <c r="E26" s="41">
        <v>65993284</v>
      </c>
      <c r="F26" s="20">
        <v>2019</v>
      </c>
      <c r="G26" s="4">
        <v>35000</v>
      </c>
      <c r="H26" s="4">
        <v>35000</v>
      </c>
      <c r="I26" s="4">
        <v>35000</v>
      </c>
    </row>
    <row r="27" spans="1:9" ht="60" x14ac:dyDescent="0.25">
      <c r="A27" s="2" t="s">
        <v>896</v>
      </c>
      <c r="B27" s="2" t="s">
        <v>7</v>
      </c>
      <c r="C27" s="2" t="s">
        <v>897</v>
      </c>
      <c r="D27" s="2" t="s">
        <v>898</v>
      </c>
      <c r="E27" s="41">
        <v>65993284</v>
      </c>
      <c r="F27" s="20">
        <v>2019</v>
      </c>
      <c r="G27" s="4">
        <v>24000</v>
      </c>
      <c r="H27" s="4">
        <v>24000</v>
      </c>
      <c r="I27" s="4">
        <v>20000</v>
      </c>
    </row>
    <row r="28" spans="1:9" ht="45" x14ac:dyDescent="0.25">
      <c r="A28" s="2" t="s">
        <v>899</v>
      </c>
      <c r="B28" s="2" t="s">
        <v>7</v>
      </c>
      <c r="C28" s="2" t="s">
        <v>327</v>
      </c>
      <c r="D28" s="2" t="s">
        <v>875</v>
      </c>
      <c r="E28" s="41">
        <v>48132012</v>
      </c>
      <c r="F28" s="20">
        <v>2019</v>
      </c>
      <c r="G28" s="4">
        <v>15000</v>
      </c>
      <c r="H28" s="4">
        <v>15000</v>
      </c>
      <c r="I28" s="4">
        <v>10000</v>
      </c>
    </row>
    <row r="29" spans="1:9" ht="60" x14ac:dyDescent="0.25">
      <c r="A29" s="2" t="s">
        <v>900</v>
      </c>
      <c r="B29" s="2" t="s">
        <v>7</v>
      </c>
      <c r="C29" s="2" t="s">
        <v>901</v>
      </c>
      <c r="D29" s="2" t="s">
        <v>902</v>
      </c>
      <c r="E29" s="41">
        <v>65993284</v>
      </c>
      <c r="F29" s="20">
        <v>2019</v>
      </c>
      <c r="G29" s="4">
        <v>20000</v>
      </c>
      <c r="H29" s="4">
        <v>20000</v>
      </c>
      <c r="I29" s="4">
        <v>20000</v>
      </c>
    </row>
    <row r="30" spans="1:9" ht="30" x14ac:dyDescent="0.25">
      <c r="A30" s="2" t="s">
        <v>903</v>
      </c>
      <c r="B30" s="2" t="s">
        <v>7</v>
      </c>
      <c r="C30" s="2" t="s">
        <v>904</v>
      </c>
      <c r="D30" s="2" t="s">
        <v>905</v>
      </c>
      <c r="E30" s="41">
        <v>47611880</v>
      </c>
      <c r="F30" s="20">
        <v>2019</v>
      </c>
      <c r="G30" s="4">
        <v>40000</v>
      </c>
      <c r="H30" s="4">
        <v>30000</v>
      </c>
      <c r="I30" s="4">
        <v>15000</v>
      </c>
    </row>
    <row r="31" spans="1:9" ht="60" x14ac:dyDescent="0.25">
      <c r="A31" s="2" t="s">
        <v>906</v>
      </c>
      <c r="B31" s="2" t="s">
        <v>7</v>
      </c>
      <c r="C31" s="2" t="s">
        <v>907</v>
      </c>
      <c r="D31" s="2" t="s">
        <v>902</v>
      </c>
      <c r="E31" s="41">
        <v>65993284</v>
      </c>
      <c r="F31" s="20">
        <v>2019</v>
      </c>
      <c r="G31" s="4">
        <v>8600</v>
      </c>
      <c r="H31" s="4">
        <v>8600</v>
      </c>
      <c r="I31" s="4">
        <v>8000</v>
      </c>
    </row>
    <row r="32" spans="1:9" ht="30" x14ac:dyDescent="0.25">
      <c r="A32" s="2" t="s">
        <v>908</v>
      </c>
      <c r="B32" s="2" t="s">
        <v>7</v>
      </c>
      <c r="C32" s="2" t="s">
        <v>909</v>
      </c>
      <c r="D32" s="2" t="s">
        <v>905</v>
      </c>
      <c r="E32" s="41">
        <v>47611880</v>
      </c>
      <c r="F32" s="20">
        <v>2019</v>
      </c>
      <c r="G32" s="4">
        <v>210000</v>
      </c>
      <c r="H32" s="4">
        <v>140000</v>
      </c>
      <c r="I32" s="4">
        <v>140000</v>
      </c>
    </row>
    <row r="33" spans="1:9" ht="30" x14ac:dyDescent="0.25">
      <c r="A33" s="2" t="s">
        <v>910</v>
      </c>
      <c r="B33" s="2" t="s">
        <v>7</v>
      </c>
      <c r="C33" s="2" t="s">
        <v>911</v>
      </c>
      <c r="D33" s="2" t="s">
        <v>763</v>
      </c>
      <c r="E33" s="41" t="s">
        <v>1137</v>
      </c>
      <c r="F33" s="20">
        <v>2019</v>
      </c>
      <c r="G33" s="4">
        <v>523944</v>
      </c>
      <c r="H33" s="4">
        <v>399232</v>
      </c>
      <c r="I33" s="4">
        <v>125000</v>
      </c>
    </row>
    <row r="34" spans="1:9" ht="45" x14ac:dyDescent="0.25">
      <c r="A34" s="2" t="s">
        <v>912</v>
      </c>
      <c r="B34" s="2" t="s">
        <v>7</v>
      </c>
      <c r="C34" s="2" t="s">
        <v>913</v>
      </c>
      <c r="D34" s="2" t="s">
        <v>914</v>
      </c>
      <c r="E34" s="41">
        <v>65993225</v>
      </c>
      <c r="F34" s="20">
        <v>2019</v>
      </c>
      <c r="G34" s="4">
        <v>124000</v>
      </c>
      <c r="H34" s="4">
        <v>124000</v>
      </c>
      <c r="I34" s="4">
        <v>90000</v>
      </c>
    </row>
    <row r="35" spans="1:9" ht="18" customHeight="1" x14ac:dyDescent="0.25">
      <c r="A35" s="59" t="s">
        <v>982</v>
      </c>
      <c r="B35" s="60"/>
      <c r="C35" s="60"/>
      <c r="D35" s="60"/>
      <c r="E35" s="60"/>
      <c r="F35" s="61"/>
      <c r="G35" s="8">
        <f>SUM(G3:G34)</f>
        <v>2481994</v>
      </c>
      <c r="H35" s="8">
        <f>SUM(H3:H34)</f>
        <v>2001213</v>
      </c>
      <c r="I35" s="8">
        <f>SUM(I3:I34)</f>
        <v>1438000</v>
      </c>
    </row>
  </sheetData>
  <mergeCells count="1">
    <mergeCell ref="A35:F35"/>
  </mergeCells>
  <pageMargins left="0.25" right="0.25" top="0.75" bottom="0.75" header="0.3" footer="0.3"/>
  <pageSetup paperSize="9" scale="75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C21" sqref="C21"/>
    </sheetView>
  </sheetViews>
  <sheetFormatPr defaultRowHeight="15" x14ac:dyDescent="0.25"/>
  <cols>
    <col min="2" max="2" width="11.28515625" customWidth="1"/>
    <col min="3" max="3" width="32.5703125" customWidth="1"/>
    <col min="4" max="4" width="23" customWidth="1"/>
    <col min="5" max="5" width="13.28515625" customWidth="1"/>
    <col min="6" max="6" width="8.7109375" customWidth="1"/>
    <col min="7" max="7" width="12.85546875" customWidth="1"/>
    <col min="8" max="8" width="12.28515625" customWidth="1"/>
    <col min="9" max="9" width="11.5703125" customWidth="1"/>
  </cols>
  <sheetData>
    <row r="1" spans="1:9" ht="18.75" x14ac:dyDescent="0.3">
      <c r="A1" s="1" t="s">
        <v>915</v>
      </c>
      <c r="B1" s="1"/>
    </row>
    <row r="2" spans="1:9" ht="45" x14ac:dyDescent="0.25">
      <c r="A2" s="30" t="s">
        <v>916</v>
      </c>
      <c r="B2" s="30" t="s">
        <v>2</v>
      </c>
      <c r="C2" s="30" t="s">
        <v>3</v>
      </c>
      <c r="D2" s="30" t="s">
        <v>4</v>
      </c>
      <c r="E2" s="30" t="s">
        <v>941</v>
      </c>
      <c r="F2" s="30" t="s">
        <v>940</v>
      </c>
      <c r="G2" s="30" t="s">
        <v>129</v>
      </c>
      <c r="H2" s="30" t="s">
        <v>127</v>
      </c>
      <c r="I2" s="30" t="s">
        <v>130</v>
      </c>
    </row>
    <row r="3" spans="1:9" ht="30" x14ac:dyDescent="0.25">
      <c r="A3" s="2" t="s">
        <v>917</v>
      </c>
      <c r="B3" s="3" t="s">
        <v>7</v>
      </c>
      <c r="C3" s="2" t="s">
        <v>918</v>
      </c>
      <c r="D3" s="2" t="s">
        <v>919</v>
      </c>
      <c r="E3" s="40" t="s">
        <v>1157</v>
      </c>
      <c r="F3" s="20">
        <v>2019</v>
      </c>
      <c r="G3" s="4">
        <v>51000</v>
      </c>
      <c r="H3" s="4">
        <v>35500</v>
      </c>
      <c r="I3" s="4">
        <v>35000</v>
      </c>
    </row>
    <row r="4" spans="1:9" ht="30" x14ac:dyDescent="0.25">
      <c r="A4" s="2" t="s">
        <v>920</v>
      </c>
      <c r="B4" s="3" t="s">
        <v>7</v>
      </c>
      <c r="C4" s="2" t="s">
        <v>921</v>
      </c>
      <c r="D4" s="2" t="s">
        <v>39</v>
      </c>
      <c r="E4" s="40" t="s">
        <v>989</v>
      </c>
      <c r="F4" s="20">
        <v>2019</v>
      </c>
      <c r="G4" s="4">
        <v>123000</v>
      </c>
      <c r="H4" s="4">
        <v>61000</v>
      </c>
      <c r="I4" s="4">
        <v>59000</v>
      </c>
    </row>
    <row r="5" spans="1:9" ht="30" x14ac:dyDescent="0.25">
      <c r="A5" s="2" t="s">
        <v>922</v>
      </c>
      <c r="B5" s="3" t="s">
        <v>7</v>
      </c>
      <c r="C5" s="2" t="s">
        <v>923</v>
      </c>
      <c r="D5" s="2" t="s">
        <v>39</v>
      </c>
      <c r="E5" s="40" t="s">
        <v>989</v>
      </c>
      <c r="F5" s="20">
        <v>2019</v>
      </c>
      <c r="G5" s="4">
        <v>92500</v>
      </c>
      <c r="H5" s="4">
        <v>58000</v>
      </c>
      <c r="I5" s="4">
        <v>57000</v>
      </c>
    </row>
    <row r="6" spans="1:9" ht="30" x14ac:dyDescent="0.25">
      <c r="A6" s="2" t="s">
        <v>924</v>
      </c>
      <c r="B6" s="3" t="s">
        <v>7</v>
      </c>
      <c r="C6" s="2" t="s">
        <v>925</v>
      </c>
      <c r="D6" s="2" t="s">
        <v>39</v>
      </c>
      <c r="E6" s="40" t="s">
        <v>989</v>
      </c>
      <c r="F6" s="20">
        <v>2019</v>
      </c>
      <c r="G6" s="4">
        <v>283000</v>
      </c>
      <c r="H6" s="4">
        <v>175500</v>
      </c>
      <c r="I6" s="4">
        <v>140000</v>
      </c>
    </row>
    <row r="7" spans="1:9" ht="30" x14ac:dyDescent="0.25">
      <c r="A7" s="2" t="s">
        <v>926</v>
      </c>
      <c r="B7" s="3" t="s">
        <v>7</v>
      </c>
      <c r="C7" s="2" t="s">
        <v>927</v>
      </c>
      <c r="D7" s="2" t="s">
        <v>928</v>
      </c>
      <c r="E7" s="40" t="s">
        <v>1123</v>
      </c>
      <c r="F7" s="20">
        <v>2019</v>
      </c>
      <c r="G7" s="4">
        <v>78000</v>
      </c>
      <c r="H7" s="4">
        <v>78000</v>
      </c>
      <c r="I7" s="4">
        <v>67000</v>
      </c>
    </row>
    <row r="8" spans="1:9" ht="60" x14ac:dyDescent="0.25">
      <c r="A8" s="2" t="s">
        <v>929</v>
      </c>
      <c r="B8" s="3" t="s">
        <v>7</v>
      </c>
      <c r="C8" s="2" t="s">
        <v>930</v>
      </c>
      <c r="D8" s="2" t="s">
        <v>931</v>
      </c>
      <c r="E8" s="40" t="s">
        <v>1158</v>
      </c>
      <c r="F8" s="20">
        <v>2019</v>
      </c>
      <c r="G8" s="4">
        <v>59000</v>
      </c>
      <c r="H8" s="4">
        <v>40000</v>
      </c>
      <c r="I8" s="4">
        <v>40000</v>
      </c>
    </row>
    <row r="9" spans="1:9" ht="30" x14ac:dyDescent="0.25">
      <c r="A9" s="2" t="s">
        <v>932</v>
      </c>
      <c r="B9" s="3" t="s">
        <v>7</v>
      </c>
      <c r="C9" s="2" t="s">
        <v>933</v>
      </c>
      <c r="D9" s="2" t="s">
        <v>113</v>
      </c>
      <c r="E9" s="40"/>
      <c r="F9" s="20">
        <v>2019</v>
      </c>
      <c r="G9" s="4">
        <v>2000</v>
      </c>
      <c r="H9" s="4">
        <v>2000</v>
      </c>
      <c r="I9" s="4">
        <v>2000</v>
      </c>
    </row>
    <row r="10" spans="1:9" ht="15.75" customHeight="1" x14ac:dyDescent="0.25">
      <c r="A10" s="59" t="s">
        <v>983</v>
      </c>
      <c r="B10" s="60"/>
      <c r="C10" s="60"/>
      <c r="D10" s="60"/>
      <c r="E10" s="60"/>
      <c r="F10" s="61"/>
      <c r="G10" s="8">
        <f>SUM(G3:G9)</f>
        <v>688500</v>
      </c>
      <c r="H10" s="8">
        <f>SUM(H3:H9)</f>
        <v>450000</v>
      </c>
      <c r="I10" s="8">
        <f>SUM(I3:I9)</f>
        <v>400000</v>
      </c>
    </row>
  </sheetData>
  <mergeCells count="1">
    <mergeCell ref="A10:F10"/>
  </mergeCells>
  <pageMargins left="0.25" right="0.25" top="0.75" bottom="0.75" header="0.3" footer="0.3"/>
  <pageSetup paperSize="9" scale="7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1. Kultura</vt:lpstr>
      <vt:lpstr>2. Sport</vt:lpstr>
      <vt:lpstr>3. Sociální</vt:lpstr>
      <vt:lpstr>4. Školství</vt:lpstr>
      <vt:lpstr>5. Životní prostředí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2019-03-06T13:51:05Z</cp:lastPrinted>
  <dcterms:created xsi:type="dcterms:W3CDTF">2019-02-28T14:53:43Z</dcterms:created>
  <dcterms:modified xsi:type="dcterms:W3CDTF">2019-04-05T11:21:14Z</dcterms:modified>
</cp:coreProperties>
</file>